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6975" windowWidth="24030" windowHeight="7035"/>
  </bookViews>
  <sheets>
    <sheet name="様式１３　収支簿" sheetId="5" r:id="rId1"/>
    <sheet name="Sheet1" sheetId="6" r:id="rId2"/>
  </sheets>
  <definedNames>
    <definedName name="_xlnm._FilterDatabase" localSheetId="0" hidden="1">'様式１３　収支簿'!$B$8:$M$20</definedName>
    <definedName name="りすと">#REF!</definedName>
    <definedName name="費目">'様式１３　収支簿'!$C$11:$C$19</definedName>
    <definedName name="費目リスト">#REF!</definedName>
  </definedNames>
  <calcPr calcId="145621" concurrentCalc="0"/>
</workbook>
</file>

<file path=xl/calcChain.xml><?xml version="1.0" encoding="utf-8"?>
<calcChain xmlns="http://schemas.openxmlformats.org/spreadsheetml/2006/main">
  <c r="G41" i="5" l="1"/>
  <c r="G20" i="5"/>
  <c r="G42" i="5"/>
  <c r="L31" i="5"/>
  <c r="L32" i="5"/>
  <c r="L33" i="5"/>
  <c r="L34" i="5"/>
  <c r="L35" i="5"/>
  <c r="L36" i="5"/>
  <c r="L37" i="5"/>
  <c r="L38" i="5"/>
  <c r="L39" i="5"/>
  <c r="L40" i="5"/>
  <c r="L41" i="5"/>
  <c r="L10" i="5"/>
  <c r="L11" i="5"/>
  <c r="L12" i="5"/>
  <c r="L13" i="5"/>
  <c r="L14" i="5"/>
  <c r="L15" i="5"/>
  <c r="L16" i="5"/>
  <c r="L17" i="5"/>
  <c r="L18" i="5"/>
  <c r="L19" i="5"/>
  <c r="L20" i="5"/>
  <c r="L42" i="5"/>
  <c r="M42" i="5"/>
  <c r="K41" i="5"/>
  <c r="K20" i="5"/>
  <c r="K42" i="5"/>
  <c r="J41" i="5"/>
  <c r="J20" i="5"/>
  <c r="J42" i="5"/>
  <c r="I41" i="5"/>
  <c r="I20" i="5"/>
  <c r="I42" i="5"/>
  <c r="H41" i="5"/>
  <c r="H20" i="5"/>
  <c r="H42" i="5"/>
  <c r="K63" i="5"/>
  <c r="J63" i="5"/>
  <c r="I63" i="5"/>
  <c r="H63" i="5"/>
  <c r="G63" i="5"/>
  <c r="L62" i="5"/>
  <c r="L61" i="5"/>
  <c r="L60" i="5"/>
  <c r="L59" i="5"/>
  <c r="L58" i="5"/>
  <c r="L57" i="5"/>
  <c r="L56" i="5"/>
  <c r="L55" i="5"/>
  <c r="A55" i="5"/>
  <c r="A56" i="5"/>
  <c r="A57" i="5"/>
  <c r="A58" i="5"/>
  <c r="A59" i="5"/>
  <c r="A60" i="5"/>
  <c r="A61" i="5"/>
  <c r="A62" i="5"/>
  <c r="L54" i="5"/>
  <c r="L53" i="5"/>
  <c r="L63" i="5"/>
  <c r="L64" i="5"/>
  <c r="A33" i="5"/>
  <c r="A34" i="5"/>
  <c r="A35" i="5"/>
  <c r="A36" i="5"/>
  <c r="A37" i="5"/>
  <c r="A38" i="5"/>
  <c r="A39" i="5"/>
  <c r="A40" i="5"/>
  <c r="G64" i="5"/>
  <c r="A12" i="5"/>
  <c r="A13" i="5"/>
  <c r="A14" i="5"/>
  <c r="A15" i="5"/>
  <c r="A16" i="5"/>
  <c r="A17" i="5"/>
  <c r="A18" i="5"/>
  <c r="A19" i="5"/>
  <c r="K64" i="5"/>
  <c r="J64" i="5"/>
  <c r="I64" i="5"/>
  <c r="H64" i="5"/>
  <c r="M10" i="5"/>
  <c r="M11" i="5"/>
  <c r="M12" i="5"/>
  <c r="M13" i="5"/>
  <c r="M14" i="5"/>
  <c r="M15" i="5"/>
  <c r="M16" i="5"/>
  <c r="M17" i="5"/>
  <c r="M18" i="5"/>
  <c r="M19" i="5"/>
  <c r="M20" i="5"/>
  <c r="M31" i="5"/>
  <c r="M32" i="5"/>
  <c r="M33" i="5"/>
  <c r="M34" i="5"/>
  <c r="M35" i="5"/>
  <c r="M36" i="5"/>
  <c r="M37" i="5"/>
  <c r="M38" i="5"/>
  <c r="M39" i="5"/>
  <c r="M40" i="5"/>
  <c r="M64" i="5"/>
  <c r="M41" i="5"/>
  <c r="M53" i="5"/>
  <c r="M54" i="5"/>
  <c r="M55" i="5"/>
  <c r="M56" i="5"/>
  <c r="M57" i="5"/>
  <c r="M58" i="5"/>
  <c r="M59" i="5"/>
  <c r="M60" i="5"/>
  <c r="M61" i="5"/>
  <c r="M62" i="5"/>
  <c r="M63" i="5"/>
</calcChain>
</file>

<file path=xl/sharedStrings.xml><?xml version="1.0" encoding="utf-8"?>
<sst xmlns="http://schemas.openxmlformats.org/spreadsheetml/2006/main" count="104" uniqueCount="52">
  <si>
    <t>年月日</t>
    <rPh sb="0" eb="1">
      <t>ネン</t>
    </rPh>
    <rPh sb="1" eb="2">
      <t>ツキ</t>
    </rPh>
    <rPh sb="2" eb="3">
      <t>ヒ</t>
    </rPh>
    <phoneticPr fontId="2"/>
  </si>
  <si>
    <t>収入金額</t>
    <rPh sb="0" eb="2">
      <t>シュウニュウ</t>
    </rPh>
    <rPh sb="2" eb="4">
      <t>キンガク</t>
    </rPh>
    <phoneticPr fontId="2"/>
  </si>
  <si>
    <t>支出金額</t>
    <rPh sb="0" eb="2">
      <t>シシュツ</t>
    </rPh>
    <rPh sb="2" eb="4">
      <t>キンガク</t>
    </rPh>
    <phoneticPr fontId="2"/>
  </si>
  <si>
    <t>差引残高</t>
    <rPh sb="0" eb="2">
      <t>サシヒキ</t>
    </rPh>
    <rPh sb="2" eb="4">
      <t>ザンダカ</t>
    </rPh>
    <phoneticPr fontId="2"/>
  </si>
  <si>
    <t>課題番号</t>
    <rPh sb="0" eb="2">
      <t>カダイ</t>
    </rPh>
    <rPh sb="2" eb="4">
      <t>バンゴウ</t>
    </rPh>
    <phoneticPr fontId="2"/>
  </si>
  <si>
    <t>証拠書類番号</t>
    <rPh sb="0" eb="2">
      <t>ショウコ</t>
    </rPh>
    <rPh sb="2" eb="4">
      <t>ショルイ</t>
    </rPh>
    <rPh sb="4" eb="6">
      <t>バンゴウ</t>
    </rPh>
    <phoneticPr fontId="2"/>
  </si>
  <si>
    <t>番号</t>
    <rPh sb="0" eb="2">
      <t>バンゴウ</t>
    </rPh>
    <phoneticPr fontId="2"/>
  </si>
  <si>
    <t>費　目</t>
    <rPh sb="0" eb="1">
      <t>ヒ</t>
    </rPh>
    <rPh sb="2" eb="3">
      <t>メ</t>
    </rPh>
    <phoneticPr fontId="2"/>
  </si>
  <si>
    <t>旅費</t>
    <rPh sb="0" eb="2">
      <t>リョヒ</t>
    </rPh>
    <phoneticPr fontId="2"/>
  </si>
  <si>
    <t>（ 代表 ・　分担 ）</t>
    <rPh sb="2" eb="4">
      <t>ダイヒョウ</t>
    </rPh>
    <rPh sb="7" eb="9">
      <t>ブンタン</t>
    </rPh>
    <phoneticPr fontId="2"/>
  </si>
  <si>
    <t>Ｎｏ．1</t>
    <phoneticPr fontId="2"/>
  </si>
  <si>
    <t>収　支　簿</t>
    <rPh sb="0" eb="1">
      <t>シュウ</t>
    </rPh>
    <rPh sb="2" eb="3">
      <t>シ</t>
    </rPh>
    <rPh sb="4" eb="5">
      <t>ボ</t>
    </rPh>
    <phoneticPr fontId="2"/>
  </si>
  <si>
    <t>摘要</t>
    <rPh sb="0" eb="2">
      <t>テキヨウ</t>
    </rPh>
    <phoneticPr fontId="2"/>
  </si>
  <si>
    <t>振込先</t>
    <rPh sb="0" eb="1">
      <t>フ</t>
    </rPh>
    <rPh sb="1" eb="2">
      <t>コ</t>
    </rPh>
    <rPh sb="2" eb="3">
      <t>サキ</t>
    </rPh>
    <phoneticPr fontId="2"/>
  </si>
  <si>
    <t>小計</t>
    <rPh sb="0" eb="1">
      <t>ショウ</t>
    </rPh>
    <rPh sb="1" eb="2">
      <t>ケイ</t>
    </rPh>
    <phoneticPr fontId="2"/>
  </si>
  <si>
    <t>研究者名</t>
    <rPh sb="0" eb="3">
      <t>ケンキュウシャ</t>
    </rPh>
    <rPh sb="3" eb="4">
      <t>メイ</t>
    </rPh>
    <phoneticPr fontId="2"/>
  </si>
  <si>
    <t>研究課題名</t>
    <rPh sb="0" eb="2">
      <t>ケンキュウ</t>
    </rPh>
    <rPh sb="2" eb="4">
      <t>カダイ</t>
    </rPh>
    <rPh sb="4" eb="5">
      <t>メイ</t>
    </rPh>
    <phoneticPr fontId="2"/>
  </si>
  <si>
    <t>Ｎｏ．２</t>
    <phoneticPr fontId="2"/>
  </si>
  <si>
    <t>Ｎｏ．３</t>
    <phoneticPr fontId="2"/>
  </si>
  <si>
    <t>累計</t>
    <rPh sb="0" eb="1">
      <t>ルイ</t>
    </rPh>
    <rPh sb="1" eb="2">
      <t>ケイ</t>
    </rPh>
    <phoneticPr fontId="2"/>
  </si>
  <si>
    <t>（様式１３）</t>
    <rPh sb="1" eb="3">
      <t>ヨウシキ</t>
    </rPh>
    <phoneticPr fontId="2"/>
  </si>
  <si>
    <t>記載内容につき事実と相違ないことを証明する。</t>
    <rPh sb="0" eb="2">
      <t>キサイ</t>
    </rPh>
    <rPh sb="2" eb="4">
      <t>ナイヨウ</t>
    </rPh>
    <rPh sb="7" eb="9">
      <t>ジジツ</t>
    </rPh>
    <rPh sb="10" eb="12">
      <t>ソウイ</t>
    </rPh>
    <rPh sb="17" eb="19">
      <t>ショウメイ</t>
    </rPh>
    <phoneticPr fontId="2"/>
  </si>
  <si>
    <t>経理責任者</t>
    <rPh sb="0" eb="2">
      <t>ケイリ</t>
    </rPh>
    <rPh sb="2" eb="5">
      <t>セキニンシャ</t>
    </rPh>
    <phoneticPr fontId="2"/>
  </si>
  <si>
    <t>（職名・氏名）</t>
    <rPh sb="1" eb="3">
      <t>ショクメイ</t>
    </rPh>
    <rPh sb="4" eb="6">
      <t>シメイ</t>
    </rPh>
    <phoneticPr fontId="2"/>
  </si>
  <si>
    <t>印</t>
    <rPh sb="0" eb="1">
      <t>イン</t>
    </rPh>
    <phoneticPr fontId="2"/>
  </si>
  <si>
    <t>外部機関所属の分担研究者名を記載してください（この人分の収支を記載します）</t>
    <rPh sb="0" eb="2">
      <t>ガイブ</t>
    </rPh>
    <rPh sb="2" eb="4">
      <t>キカン</t>
    </rPh>
    <rPh sb="4" eb="6">
      <t>ショゾク</t>
    </rPh>
    <rPh sb="7" eb="9">
      <t>ブンタン</t>
    </rPh>
    <rPh sb="9" eb="12">
      <t>ケンキュウシャ</t>
    </rPh>
    <rPh sb="12" eb="13">
      <t>メイ</t>
    </rPh>
    <rPh sb="14" eb="16">
      <t>キサイ</t>
    </rPh>
    <rPh sb="25" eb="26">
      <t>ヒト</t>
    </rPh>
    <rPh sb="26" eb="27">
      <t>ブン</t>
    </rPh>
    <rPh sb="28" eb="30">
      <t>シュウシ</t>
    </rPh>
    <rPh sb="31" eb="33">
      <t>キサイ</t>
    </rPh>
    <phoneticPr fontId="2"/>
  </si>
  <si>
    <t>分担する項目名ではなく、班全体の研究課題名を記載してください。</t>
    <rPh sb="0" eb="2">
      <t>ブンタン</t>
    </rPh>
    <rPh sb="4" eb="7">
      <t>コウモクメイ</t>
    </rPh>
    <rPh sb="12" eb="13">
      <t>ハン</t>
    </rPh>
    <rPh sb="13" eb="15">
      <t>ゼンタイ</t>
    </rPh>
    <rPh sb="16" eb="18">
      <t>ケンキュウ</t>
    </rPh>
    <rPh sb="18" eb="20">
      <t>カダイ</t>
    </rPh>
    <rPh sb="20" eb="21">
      <t>メイ</t>
    </rPh>
    <rPh sb="22" eb="24">
      <t>キサイ</t>
    </rPh>
    <phoneticPr fontId="2"/>
  </si>
  <si>
    <t>1</t>
    <phoneticPr fontId="2"/>
  </si>
  <si>
    <t>（株）○○○○</t>
    <rPh sb="0" eb="3">
      <t>カブ</t>
    </rPh>
    <phoneticPr fontId="2"/>
  </si>
  <si>
    <t>○○　１個　他５点代</t>
    <rPh sb="4" eb="5">
      <t>コ</t>
    </rPh>
    <rPh sb="6" eb="7">
      <t>ホカ</t>
    </rPh>
    <rPh sb="8" eb="9">
      <t>テン</t>
    </rPh>
    <rPh sb="9" eb="10">
      <t>ダイ</t>
    </rPh>
    <phoneticPr fontId="2"/>
  </si>
  <si>
    <t>○○　○○　４月分　給与</t>
    <rPh sb="7" eb="9">
      <t>ガツブン</t>
    </rPh>
    <rPh sb="10" eb="12">
      <t>キュウヨ</t>
    </rPh>
    <phoneticPr fontId="2"/>
  </si>
  <si>
    <t>○○　○○</t>
    <phoneticPr fontId="2"/>
  </si>
  <si>
    <t>2</t>
    <phoneticPr fontId="2"/>
  </si>
  <si>
    <t>社会保険料事業主負担（○○　○○４月分）</t>
    <rPh sb="0" eb="2">
      <t>シャカイ</t>
    </rPh>
    <rPh sb="2" eb="5">
      <t>ホケンリョウ</t>
    </rPh>
    <rPh sb="5" eb="8">
      <t>ジギョウヌシ</t>
    </rPh>
    <rPh sb="8" eb="10">
      <t>フタン</t>
    </rPh>
    <rPh sb="17" eb="18">
      <t>ガツ</t>
    </rPh>
    <rPh sb="18" eb="19">
      <t>ブン</t>
    </rPh>
    <phoneticPr fontId="2"/>
  </si>
  <si>
    <t>○○社会保険事務所</t>
    <rPh sb="2" eb="4">
      <t>シャカイ</t>
    </rPh>
    <rPh sb="4" eb="6">
      <t>ホケン</t>
    </rPh>
    <rPh sb="6" eb="9">
      <t>ジムショ</t>
    </rPh>
    <phoneticPr fontId="2"/>
  </si>
  <si>
    <t>委託費入金</t>
    <rPh sb="0" eb="2">
      <t>イタク</t>
    </rPh>
    <rPh sb="2" eb="3">
      <t>ヒ</t>
    </rPh>
    <rPh sb="3" eb="5">
      <t>ニュウキン</t>
    </rPh>
    <phoneticPr fontId="2"/>
  </si>
  <si>
    <t>・</t>
  </si>
  <si>
    <t>・</t>
    <phoneticPr fontId="2"/>
  </si>
  <si>
    <t>○○大学</t>
    <rPh sb="2" eb="4">
      <t>ダイガク</t>
    </rPh>
    <phoneticPr fontId="2"/>
  </si>
  <si>
    <t>財務経理課長</t>
    <rPh sb="0" eb="2">
      <t>ザイム</t>
    </rPh>
    <rPh sb="2" eb="4">
      <t>ケイリ</t>
    </rPh>
    <rPh sb="4" eb="6">
      <t>カチョウ</t>
    </rPh>
    <phoneticPr fontId="2"/>
  </si>
  <si>
    <t>平成　　　年　　月　　　日</t>
    <rPh sb="0" eb="2">
      <t>ヘイセイ</t>
    </rPh>
    <rPh sb="5" eb="6">
      <t>ネン</t>
    </rPh>
    <rPh sb="8" eb="9">
      <t>ガツ</t>
    </rPh>
    <rPh sb="12" eb="13">
      <t>ニチ</t>
    </rPh>
    <phoneticPr fontId="2"/>
  </si>
  <si>
    <t>物品費</t>
    <rPh sb="0" eb="2">
      <t>ブッピン</t>
    </rPh>
    <rPh sb="2" eb="3">
      <t>ヒ</t>
    </rPh>
    <phoneticPr fontId="2"/>
  </si>
  <si>
    <t>人件費・謝金</t>
    <rPh sb="0" eb="3">
      <t>ジンケンヒ</t>
    </rPh>
    <rPh sb="4" eb="6">
      <t>シャキン</t>
    </rPh>
    <phoneticPr fontId="2"/>
  </si>
  <si>
    <t>その他</t>
    <rPh sb="2" eb="3">
      <t>タ</t>
    </rPh>
    <phoneticPr fontId="2"/>
  </si>
  <si>
    <t>（以下支払毎に記載して下さい）</t>
    <rPh sb="1" eb="3">
      <t>イカ</t>
    </rPh>
    <rPh sb="3" eb="5">
      <t>シハラ</t>
    </rPh>
    <rPh sb="5" eb="6">
      <t>ゴト</t>
    </rPh>
    <rPh sb="7" eb="9">
      <t>キサイ</t>
    </rPh>
    <rPh sb="11" eb="12">
      <t>クダ</t>
    </rPh>
    <phoneticPr fontId="2"/>
  </si>
  <si>
    <t>・</t>
    <phoneticPr fontId="2"/>
  </si>
  <si>
    <t>２６－○○など、班の課題番号を記載してください。</t>
    <rPh sb="8" eb="9">
      <t>ハン</t>
    </rPh>
    <rPh sb="10" eb="12">
      <t>カダイ</t>
    </rPh>
    <rPh sb="12" eb="14">
      <t>バンゴウ</t>
    </rPh>
    <rPh sb="15" eb="17">
      <t>キサイ</t>
    </rPh>
    <phoneticPr fontId="2"/>
  </si>
  <si>
    <t>合計</t>
    <rPh sb="0" eb="2">
      <t>ゴウケイ</t>
    </rPh>
    <phoneticPr fontId="2"/>
  </si>
  <si>
    <t>物-1</t>
    <rPh sb="0" eb="1">
      <t>ブツ</t>
    </rPh>
    <phoneticPr fontId="2"/>
  </si>
  <si>
    <t>Ａ４ファイル外５件</t>
    <rPh sb="6" eb="7">
      <t>ソト</t>
    </rPh>
    <rPh sb="8" eb="9">
      <t>ケン</t>
    </rPh>
    <phoneticPr fontId="2"/>
  </si>
  <si>
    <t>○○（株）</t>
    <rPh sb="2" eb="5">
      <t>カブ</t>
    </rPh>
    <phoneticPr fontId="2"/>
  </si>
  <si>
    <t>自己資金</t>
    <rPh sb="0" eb="2">
      <t>ジコ</t>
    </rPh>
    <rPh sb="2" eb="4">
      <t>シキン</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</si>
</sst>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_ "/>
    <numFmt numFmtId="177" formatCode="#,###"/>
    <numFmt numFmtId="178" formatCode="[$-411]ge\.m\.d;@"/>
  </numFmts>
  <fonts count="26" x14ac:knownFonts="1">
    <font>
      <sz val="11"/>
      <name val="ＭＳ Ｐゴシック"/>
      <family val="3"/>
      <charset val="128"/>
    </font>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2"/>
      <name val="ＭＳ Ｐゴシック"/>
      <family val="3"/>
      <charset val="128"/>
    </font>
    <font>
      <b/>
      <sz val="18"/>
      <name val="ＭＳ Ｐゴシック"/>
      <family val="3"/>
      <charset val="128"/>
    </font>
    <font>
      <b/>
      <sz val="20"/>
      <name val="ＭＳ Ｐゴシック"/>
      <family val="3"/>
      <charset val="128"/>
    </font>
    <font>
      <sz val="14"/>
      <name val="ＭＳ Ｐゴシック"/>
      <family val="3"/>
      <charset val="128"/>
    </font>
    <font>
      <sz val="12"/>
      <color rgb="FF0070C0"/>
      <name val="ＭＳ Ｐゴシック"/>
      <family val="3"/>
      <charset val="128"/>
    </font>
    <font>
      <sz val="11"/>
      <color rgb="FF0070C0"/>
      <name val="ＭＳ Ｐゴシック"/>
      <family val="3"/>
      <charset val="128"/>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lightUp">
        <fgColor indexed="43"/>
      </patternFill>
    </fill>
    <fill>
      <patternFill patternType="lightUp">
        <fgColor indexed="43"/>
        <bgColor indexed="9"/>
      </patternFill>
    </fill>
    <fill>
      <patternFill patternType="lightUp">
        <fgColor rgb="FFFFFF99"/>
      </patternFill>
    </fill>
    <fill>
      <patternFill patternType="lightUp">
        <fgColor rgb="FFFFFF99"/>
        <bgColor theme="0"/>
      </patternFill>
    </fill>
  </fills>
  <borders count="6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double">
        <color indexed="64"/>
      </left>
      <right style="double">
        <color indexed="64"/>
      </right>
      <top/>
      <bottom style="thin">
        <color indexed="64"/>
      </bottom>
      <diagonal/>
    </border>
    <border>
      <left/>
      <right style="double">
        <color indexed="64"/>
      </right>
      <top/>
      <bottom style="thin">
        <color indexed="64"/>
      </bottom>
      <diagonal/>
    </border>
    <border>
      <left/>
      <right style="medium">
        <color indexed="64"/>
      </right>
      <top/>
      <bottom style="thin">
        <color indexed="64"/>
      </bottom>
      <diagonal/>
    </border>
    <border>
      <left style="double">
        <color indexed="64"/>
      </left>
      <right style="double">
        <color indexed="64"/>
      </right>
      <top style="thin">
        <color indexed="64"/>
      </top>
      <bottom style="thin">
        <color indexed="64"/>
      </bottom>
      <diagonal/>
    </border>
    <border>
      <left style="double">
        <color indexed="64"/>
      </left>
      <right style="double">
        <color indexed="64"/>
      </right>
      <top style="medium">
        <color indexed="64"/>
      </top>
      <bottom style="medium">
        <color indexed="64"/>
      </bottom>
      <diagonal/>
    </border>
    <border>
      <left/>
      <right style="double">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double">
        <color indexed="64"/>
      </left>
      <right style="double">
        <color indexed="64"/>
      </right>
      <top style="thin">
        <color indexed="64"/>
      </top>
      <bottom/>
      <diagonal/>
    </border>
    <border>
      <left style="double">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diagonalDown="1">
      <left style="thin">
        <color indexed="64"/>
      </left>
      <right style="thin">
        <color indexed="64"/>
      </right>
      <top style="medium">
        <color indexed="64"/>
      </top>
      <bottom style="medium">
        <color indexed="64"/>
      </bottom>
      <diagonal style="thin">
        <color indexed="64"/>
      </diagonal>
    </border>
    <border diagonalDown="1">
      <left style="thin">
        <color indexed="64"/>
      </left>
      <right style="double">
        <color indexed="64"/>
      </right>
      <top style="medium">
        <color indexed="64"/>
      </top>
      <bottom style="medium">
        <color indexed="64"/>
      </bottom>
      <diagonal style="thin">
        <color indexed="64"/>
      </diagonal>
    </border>
    <border>
      <left/>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double">
        <color indexed="64"/>
      </left>
      <right style="double">
        <color indexed="64"/>
      </right>
      <top style="medium">
        <color indexed="64"/>
      </top>
      <bottom style="thin">
        <color indexed="64"/>
      </bottom>
      <diagonal/>
    </border>
    <border>
      <left style="double">
        <color indexed="64"/>
      </left>
      <right style="double">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medium">
        <color indexed="64"/>
      </bottom>
      <diagonal/>
    </border>
    <border>
      <left/>
      <right style="double">
        <color indexed="64"/>
      </right>
      <top style="medium">
        <color indexed="64"/>
      </top>
      <bottom/>
      <diagonal/>
    </border>
    <border>
      <left/>
      <right style="double">
        <color indexed="64"/>
      </right>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44">
    <xf numFmtId="0" fontId="0" fillId="0" borderId="0">
      <alignment vertical="center"/>
    </xf>
    <xf numFmtId="0" fontId="3" fillId="2" borderId="0" applyNumberFormat="0" applyBorder="0" applyAlignment="0" applyProtection="0">
      <alignment vertical="center"/>
    </xf>
    <xf numFmtId="0" fontId="3" fillId="3" borderId="0" applyNumberFormat="0" applyBorder="0" applyAlignment="0" applyProtection="0">
      <alignment vertical="center"/>
    </xf>
    <xf numFmtId="0" fontId="3" fillId="4" borderId="0" applyNumberFormat="0" applyBorder="0" applyAlignment="0" applyProtection="0">
      <alignment vertical="center"/>
    </xf>
    <xf numFmtId="0" fontId="3" fillId="5" borderId="0" applyNumberFormat="0" applyBorder="0" applyAlignment="0" applyProtection="0">
      <alignment vertical="center"/>
    </xf>
    <xf numFmtId="0" fontId="3" fillId="6" borderId="0" applyNumberFormat="0" applyBorder="0" applyAlignment="0" applyProtection="0">
      <alignment vertical="center"/>
    </xf>
    <xf numFmtId="0" fontId="3" fillId="7" borderId="0" applyNumberFormat="0" applyBorder="0" applyAlignment="0" applyProtection="0">
      <alignment vertical="center"/>
    </xf>
    <xf numFmtId="0" fontId="3" fillId="8" borderId="0" applyNumberFormat="0" applyBorder="0" applyAlignment="0" applyProtection="0">
      <alignment vertical="center"/>
    </xf>
    <xf numFmtId="0" fontId="3" fillId="9" borderId="0" applyNumberFormat="0" applyBorder="0" applyAlignment="0" applyProtection="0">
      <alignment vertical="center"/>
    </xf>
    <xf numFmtId="0" fontId="3" fillId="10" borderId="0" applyNumberFormat="0" applyBorder="0" applyAlignment="0" applyProtection="0">
      <alignment vertical="center"/>
    </xf>
    <xf numFmtId="0" fontId="3" fillId="5" borderId="0" applyNumberFormat="0" applyBorder="0" applyAlignment="0" applyProtection="0">
      <alignment vertical="center"/>
    </xf>
    <xf numFmtId="0" fontId="3" fillId="8" borderId="0" applyNumberFormat="0" applyBorder="0" applyAlignment="0" applyProtection="0">
      <alignment vertical="center"/>
    </xf>
    <xf numFmtId="0" fontId="3" fillId="11" borderId="0" applyNumberFormat="0" applyBorder="0" applyAlignment="0" applyProtection="0">
      <alignment vertical="center"/>
    </xf>
    <xf numFmtId="0" fontId="4" fillId="12" borderId="0" applyNumberFormat="0" applyBorder="0" applyAlignment="0" applyProtection="0">
      <alignment vertical="center"/>
    </xf>
    <xf numFmtId="0" fontId="4" fillId="9" borderId="0" applyNumberFormat="0" applyBorder="0" applyAlignment="0" applyProtection="0">
      <alignment vertical="center"/>
    </xf>
    <xf numFmtId="0" fontId="4" fillId="10" borderId="0" applyNumberFormat="0" applyBorder="0" applyAlignment="0" applyProtection="0">
      <alignment vertical="center"/>
    </xf>
    <xf numFmtId="0" fontId="4" fillId="13" borderId="0" applyNumberFormat="0" applyBorder="0" applyAlignment="0" applyProtection="0">
      <alignment vertical="center"/>
    </xf>
    <xf numFmtId="0" fontId="4" fillId="14" borderId="0" applyNumberFormat="0" applyBorder="0" applyAlignment="0" applyProtection="0">
      <alignment vertical="center"/>
    </xf>
    <xf numFmtId="0" fontId="4" fillId="15" borderId="0" applyNumberFormat="0" applyBorder="0" applyAlignment="0" applyProtection="0">
      <alignment vertical="center"/>
    </xf>
    <xf numFmtId="0" fontId="4" fillId="16" borderId="0" applyNumberFormat="0" applyBorder="0" applyAlignment="0" applyProtection="0">
      <alignment vertical="center"/>
    </xf>
    <xf numFmtId="0" fontId="4" fillId="17" borderId="0" applyNumberFormat="0" applyBorder="0" applyAlignment="0" applyProtection="0">
      <alignment vertical="center"/>
    </xf>
    <xf numFmtId="0" fontId="4" fillId="18" borderId="0" applyNumberFormat="0" applyBorder="0" applyAlignment="0" applyProtection="0">
      <alignment vertical="center"/>
    </xf>
    <xf numFmtId="0" fontId="4" fillId="13" borderId="0" applyNumberFormat="0" applyBorder="0" applyAlignment="0" applyProtection="0">
      <alignment vertical="center"/>
    </xf>
    <xf numFmtId="0" fontId="4" fillId="14" borderId="0" applyNumberFormat="0" applyBorder="0" applyAlignment="0" applyProtection="0">
      <alignment vertical="center"/>
    </xf>
    <xf numFmtId="0" fontId="4" fillId="19" borderId="0" applyNumberFormat="0" applyBorder="0" applyAlignment="0" applyProtection="0">
      <alignment vertical="center"/>
    </xf>
    <xf numFmtId="0" fontId="5" fillId="0" borderId="0" applyNumberFormat="0" applyFill="0" applyBorder="0" applyAlignment="0" applyProtection="0">
      <alignment vertical="center"/>
    </xf>
    <xf numFmtId="0" fontId="6" fillId="20" borderId="1" applyNumberFormat="0" applyAlignment="0" applyProtection="0">
      <alignment vertical="center"/>
    </xf>
    <xf numFmtId="0" fontId="7" fillId="21" borderId="0" applyNumberFormat="0" applyBorder="0" applyAlignment="0" applyProtection="0">
      <alignment vertical="center"/>
    </xf>
    <xf numFmtId="0" fontId="1" fillId="22" borderId="2" applyNumberFormat="0" applyFont="0" applyAlignment="0" applyProtection="0">
      <alignment vertical="center"/>
    </xf>
    <xf numFmtId="0" fontId="8" fillId="0" borderId="3" applyNumberFormat="0" applyFill="0" applyAlignment="0" applyProtection="0">
      <alignment vertical="center"/>
    </xf>
    <xf numFmtId="0" fontId="9" fillId="3" borderId="0" applyNumberFormat="0" applyBorder="0" applyAlignment="0" applyProtection="0">
      <alignment vertical="center"/>
    </xf>
    <xf numFmtId="0" fontId="10" fillId="23" borderId="4" applyNumberFormat="0" applyAlignment="0" applyProtection="0">
      <alignment vertical="center"/>
    </xf>
    <xf numFmtId="0" fontId="11" fillId="0" borderId="0" applyNumberFormat="0" applyFill="0" applyBorder="0" applyAlignment="0" applyProtection="0">
      <alignment vertical="center"/>
    </xf>
    <xf numFmtId="38" fontId="1" fillId="0" borderId="0" applyFont="0" applyFill="0" applyBorder="0" applyAlignment="0" applyProtection="0">
      <alignment vertical="center"/>
    </xf>
    <xf numFmtId="0" fontId="12" fillId="0" borderId="5" applyNumberFormat="0" applyFill="0" applyAlignment="0" applyProtection="0">
      <alignment vertical="center"/>
    </xf>
    <xf numFmtId="0" fontId="13" fillId="0" borderId="6" applyNumberFormat="0" applyFill="0" applyAlignment="0" applyProtection="0">
      <alignment vertical="center"/>
    </xf>
    <xf numFmtId="0" fontId="14" fillId="0" borderId="7" applyNumberFormat="0" applyFill="0" applyAlignment="0" applyProtection="0">
      <alignment vertical="center"/>
    </xf>
    <xf numFmtId="0" fontId="14" fillId="0" borderId="0" applyNumberFormat="0" applyFill="0" applyBorder="0" applyAlignment="0" applyProtection="0">
      <alignment vertical="center"/>
    </xf>
    <xf numFmtId="0" fontId="15" fillId="0" borderId="8" applyNumberFormat="0" applyFill="0" applyAlignment="0" applyProtection="0">
      <alignment vertical="center"/>
    </xf>
    <xf numFmtId="0" fontId="16" fillId="23" borderId="9" applyNumberFormat="0" applyAlignment="0" applyProtection="0">
      <alignment vertical="center"/>
    </xf>
    <xf numFmtId="0" fontId="17" fillId="0" borderId="0" applyNumberFormat="0" applyFill="0" applyBorder="0" applyAlignment="0" applyProtection="0">
      <alignment vertical="center"/>
    </xf>
    <xf numFmtId="0" fontId="18" fillId="7" borderId="4" applyNumberFormat="0" applyAlignment="0" applyProtection="0">
      <alignment vertical="center"/>
    </xf>
    <xf numFmtId="0" fontId="1" fillId="0" borderId="0"/>
    <xf numFmtId="0" fontId="19" fillId="4" borderId="0" applyNumberFormat="0" applyBorder="0" applyAlignment="0" applyProtection="0">
      <alignment vertical="center"/>
    </xf>
  </cellStyleXfs>
  <cellXfs count="123">
    <xf numFmtId="0" fontId="0" fillId="0" borderId="0" xfId="0">
      <alignment vertical="center"/>
    </xf>
    <xf numFmtId="0" fontId="20" fillId="0" borderId="0" xfId="0" applyFont="1">
      <alignment vertical="center"/>
    </xf>
    <xf numFmtId="176" fontId="20" fillId="0" borderId="10" xfId="0" applyNumberFormat="1" applyFont="1" applyBorder="1" applyAlignment="1">
      <alignment horizontal="left" vertical="center" wrapText="1"/>
    </xf>
    <xf numFmtId="0" fontId="20" fillId="0" borderId="11" xfId="0" applyFont="1" applyBorder="1" applyAlignment="1">
      <alignment horizontal="left" vertical="center" wrapText="1"/>
    </xf>
    <xf numFmtId="176" fontId="20" fillId="0" borderId="12" xfId="0" applyNumberFormat="1" applyFont="1" applyBorder="1" applyAlignment="1">
      <alignment horizontal="left" vertical="center" wrapText="1"/>
    </xf>
    <xf numFmtId="0" fontId="20" fillId="0" borderId="13" xfId="0" applyFont="1" applyBorder="1" applyAlignment="1">
      <alignment horizontal="left" vertical="center" wrapText="1"/>
    </xf>
    <xf numFmtId="0" fontId="20" fillId="26" borderId="14" xfId="0" applyFont="1" applyFill="1" applyBorder="1" applyAlignment="1">
      <alignment horizontal="center" vertical="center" wrapText="1"/>
    </xf>
    <xf numFmtId="176" fontId="20" fillId="0" borderId="15" xfId="0" applyNumberFormat="1" applyFont="1" applyBorder="1" applyAlignment="1">
      <alignment horizontal="left" vertical="center" wrapText="1"/>
    </xf>
    <xf numFmtId="176" fontId="20" fillId="27" borderId="16" xfId="0" applyNumberFormat="1" applyFont="1" applyFill="1" applyBorder="1" applyAlignment="1">
      <alignment horizontal="center" vertical="center"/>
    </xf>
    <xf numFmtId="0" fontId="20" fillId="0" borderId="0" xfId="0" applyFont="1" applyAlignment="1">
      <alignment horizontal="left" vertical="center" indent="2"/>
    </xf>
    <xf numFmtId="0" fontId="20" fillId="0" borderId="0" xfId="0" applyFont="1" applyFill="1">
      <alignment vertical="center"/>
    </xf>
    <xf numFmtId="49" fontId="0" fillId="0" borderId="0" xfId="0" applyNumberFormat="1">
      <alignment vertical="center"/>
    </xf>
    <xf numFmtId="49" fontId="20" fillId="26" borderId="14" xfId="0" applyNumberFormat="1" applyFont="1" applyFill="1" applyBorder="1" applyAlignment="1">
      <alignment horizontal="center" vertical="center" wrapText="1"/>
    </xf>
    <xf numFmtId="0" fontId="21" fillId="0" borderId="0" xfId="0" applyFont="1" applyAlignment="1">
      <alignment vertical="center"/>
    </xf>
    <xf numFmtId="178" fontId="20" fillId="0" borderId="17" xfId="0" applyNumberFormat="1" applyFont="1" applyBorder="1" applyAlignment="1">
      <alignment horizontal="center" vertical="center" shrinkToFit="1"/>
    </xf>
    <xf numFmtId="178" fontId="20" fillId="0" borderId="18" xfId="0" applyNumberFormat="1" applyFont="1" applyBorder="1" applyAlignment="1">
      <alignment horizontal="center" vertical="center" shrinkToFit="1"/>
    </xf>
    <xf numFmtId="178" fontId="20" fillId="0" borderId="18" xfId="0" applyNumberFormat="1" applyFont="1" applyFill="1" applyBorder="1" applyAlignment="1">
      <alignment horizontal="center" vertical="center" shrinkToFit="1"/>
    </xf>
    <xf numFmtId="0" fontId="20" fillId="0" borderId="12" xfId="0" applyFont="1" applyBorder="1" applyAlignment="1">
      <alignment horizontal="left" vertical="center" shrinkToFit="1"/>
    </xf>
    <xf numFmtId="49" fontId="20" fillId="0" borderId="12" xfId="0" applyNumberFormat="1" applyFont="1" applyBorder="1" applyAlignment="1">
      <alignment horizontal="center" vertical="center" shrinkToFit="1"/>
    </xf>
    <xf numFmtId="0" fontId="20" fillId="0" borderId="10" xfId="0" applyFont="1" applyBorder="1" applyAlignment="1">
      <alignment horizontal="left" vertical="center" shrinkToFit="1"/>
    </xf>
    <xf numFmtId="49" fontId="20" fillId="0" borderId="10" xfId="0" applyNumberFormat="1" applyFont="1" applyBorder="1" applyAlignment="1">
      <alignment horizontal="center" vertical="center" shrinkToFit="1"/>
    </xf>
    <xf numFmtId="49" fontId="20" fillId="0" borderId="10" xfId="0" applyNumberFormat="1" applyFont="1" applyFill="1" applyBorder="1" applyAlignment="1">
      <alignment horizontal="center" vertical="center" shrinkToFit="1"/>
    </xf>
    <xf numFmtId="38" fontId="20" fillId="27" borderId="19" xfId="33" applyFont="1" applyFill="1" applyBorder="1" applyAlignment="1">
      <alignment horizontal="right" vertical="center" shrinkToFit="1"/>
    </xf>
    <xf numFmtId="38" fontId="20" fillId="27" borderId="20" xfId="33" applyFont="1" applyFill="1" applyBorder="1" applyAlignment="1">
      <alignment horizontal="right" vertical="center" shrinkToFit="1"/>
    </xf>
    <xf numFmtId="38" fontId="20" fillId="27" borderId="21" xfId="33" applyFont="1" applyFill="1" applyBorder="1" applyAlignment="1">
      <alignment vertical="center" shrinkToFit="1"/>
    </xf>
    <xf numFmtId="38" fontId="20" fillId="27" borderId="22" xfId="33" applyFont="1" applyFill="1" applyBorder="1" applyAlignment="1">
      <alignment horizontal="right" vertical="center" shrinkToFit="1"/>
    </xf>
    <xf numFmtId="38" fontId="20" fillId="27" borderId="23" xfId="33" applyFont="1" applyFill="1" applyBorder="1" applyAlignment="1">
      <alignment horizontal="right" vertical="center" shrinkToFit="1"/>
    </xf>
    <xf numFmtId="38" fontId="20" fillId="27" borderId="24" xfId="33" applyFont="1" applyFill="1" applyBorder="1" applyAlignment="1">
      <alignment horizontal="right" vertical="center" shrinkToFit="1"/>
    </xf>
    <xf numFmtId="38" fontId="20" fillId="27" borderId="25" xfId="33" applyFont="1" applyFill="1" applyBorder="1" applyAlignment="1">
      <alignment vertical="center" shrinkToFit="1"/>
    </xf>
    <xf numFmtId="178" fontId="20" fillId="0" borderId="26" xfId="0" applyNumberFormat="1" applyFont="1" applyBorder="1" applyAlignment="1">
      <alignment horizontal="center" vertical="center" shrinkToFit="1"/>
    </xf>
    <xf numFmtId="0" fontId="20" fillId="0" borderId="15" xfId="0" applyFont="1" applyBorder="1" applyAlignment="1">
      <alignment horizontal="left" vertical="center" shrinkToFit="1"/>
    </xf>
    <xf numFmtId="49" fontId="20" fillId="0" borderId="15" xfId="0" applyNumberFormat="1" applyFont="1" applyBorder="1" applyAlignment="1">
      <alignment horizontal="center" vertical="center" shrinkToFit="1"/>
    </xf>
    <xf numFmtId="0" fontId="20" fillId="0" borderId="27" xfId="0" applyFont="1" applyBorder="1" applyAlignment="1">
      <alignment horizontal="left" vertical="center" wrapText="1"/>
    </xf>
    <xf numFmtId="38" fontId="20" fillId="27" borderId="28" xfId="33" applyFont="1" applyFill="1" applyBorder="1" applyAlignment="1">
      <alignment horizontal="right" vertical="center" shrinkToFit="1"/>
    </xf>
    <xf numFmtId="38" fontId="20" fillId="26" borderId="29" xfId="33" applyFont="1" applyFill="1" applyBorder="1" applyAlignment="1">
      <alignment vertical="center" shrinkToFit="1"/>
    </xf>
    <xf numFmtId="38" fontId="20" fillId="26" borderId="30" xfId="33" applyFont="1" applyFill="1" applyBorder="1" applyAlignment="1">
      <alignment vertical="center" shrinkToFit="1"/>
    </xf>
    <xf numFmtId="0" fontId="23" fillId="0" borderId="0" xfId="0" applyFont="1" applyAlignment="1">
      <alignment vertical="center"/>
    </xf>
    <xf numFmtId="0" fontId="21" fillId="0" borderId="0" xfId="0" applyFont="1" applyBorder="1" applyAlignment="1">
      <alignment vertical="center"/>
    </xf>
    <xf numFmtId="0" fontId="20" fillId="0" borderId="31" xfId="0" applyFont="1" applyBorder="1" applyAlignment="1">
      <alignment horizontal="distributed" vertical="center" indent="1"/>
    </xf>
    <xf numFmtId="0" fontId="20" fillId="0" borderId="18" xfId="0" applyFont="1" applyBorder="1" applyAlignment="1">
      <alignment horizontal="distributed" vertical="center" indent="1"/>
    </xf>
    <xf numFmtId="0" fontId="20" fillId="0" borderId="32" xfId="0" applyFont="1" applyBorder="1" applyAlignment="1">
      <alignment horizontal="distributed" vertical="center" indent="1"/>
    </xf>
    <xf numFmtId="176" fontId="20" fillId="27" borderId="33" xfId="0" applyNumberFormat="1" applyFont="1" applyFill="1" applyBorder="1" applyAlignment="1">
      <alignment horizontal="right" vertical="center"/>
    </xf>
    <xf numFmtId="49" fontId="20" fillId="27" borderId="33" xfId="0" applyNumberFormat="1" applyFont="1" applyFill="1" applyBorder="1" applyAlignment="1">
      <alignment horizontal="right" vertical="center"/>
    </xf>
    <xf numFmtId="176" fontId="20" fillId="27" borderId="34" xfId="0" applyNumberFormat="1" applyFont="1" applyFill="1" applyBorder="1" applyAlignment="1">
      <alignment horizontal="right" vertical="center"/>
    </xf>
    <xf numFmtId="0" fontId="0" fillId="0" borderId="35" xfId="0" applyBorder="1">
      <alignment vertical="center"/>
    </xf>
    <xf numFmtId="0" fontId="0" fillId="0" borderId="0" xfId="0" applyAlignment="1">
      <alignment horizontal="right" vertical="center"/>
    </xf>
    <xf numFmtId="178" fontId="24" fillId="0" borderId="17" xfId="0" applyNumberFormat="1" applyFont="1" applyBorder="1" applyAlignment="1">
      <alignment horizontal="center" vertical="center" shrinkToFit="1"/>
    </xf>
    <xf numFmtId="0" fontId="24" fillId="0" borderId="12" xfId="0" applyFont="1" applyBorder="1" applyAlignment="1">
      <alignment horizontal="left" vertical="center" shrinkToFit="1"/>
    </xf>
    <xf numFmtId="49" fontId="24" fillId="0" borderId="12" xfId="0" applyNumberFormat="1" applyFont="1" applyBorder="1" applyAlignment="1">
      <alignment horizontal="center" vertical="center" shrinkToFit="1"/>
    </xf>
    <xf numFmtId="176" fontId="24" fillId="0" borderId="12" xfId="0" applyNumberFormat="1" applyFont="1" applyBorder="1" applyAlignment="1">
      <alignment horizontal="left" vertical="center" wrapText="1"/>
    </xf>
    <xf numFmtId="0" fontId="24" fillId="0" borderId="13" xfId="0" applyFont="1" applyBorder="1" applyAlignment="1">
      <alignment horizontal="left" vertical="center" wrapText="1"/>
    </xf>
    <xf numFmtId="178" fontId="24" fillId="0" borderId="18" xfId="0" applyNumberFormat="1" applyFont="1" applyBorder="1" applyAlignment="1">
      <alignment horizontal="center" vertical="center" shrinkToFit="1"/>
    </xf>
    <xf numFmtId="0" fontId="24" fillId="0" borderId="10" xfId="0" applyFont="1" applyBorder="1" applyAlignment="1">
      <alignment horizontal="left" vertical="center" shrinkToFit="1"/>
    </xf>
    <xf numFmtId="49" fontId="24" fillId="0" borderId="10" xfId="0" applyNumberFormat="1" applyFont="1" applyBorder="1" applyAlignment="1">
      <alignment horizontal="center" vertical="center" shrinkToFit="1"/>
    </xf>
    <xf numFmtId="176" fontId="24" fillId="0" borderId="10" xfId="0" applyNumberFormat="1" applyFont="1" applyBorder="1" applyAlignment="1">
      <alignment horizontal="left" vertical="center" wrapText="1"/>
    </xf>
    <xf numFmtId="0" fontId="24" fillId="0" borderId="11" xfId="0" applyFont="1" applyBorder="1" applyAlignment="1">
      <alignment horizontal="left" vertical="center" wrapText="1"/>
    </xf>
    <xf numFmtId="178" fontId="24" fillId="0" borderId="18" xfId="0" applyNumberFormat="1" applyFont="1" applyFill="1" applyBorder="1" applyAlignment="1">
      <alignment horizontal="center" vertical="center" shrinkToFit="1"/>
    </xf>
    <xf numFmtId="49" fontId="24" fillId="0" borderId="10" xfId="0" applyNumberFormat="1" applyFont="1" applyFill="1" applyBorder="1" applyAlignment="1">
      <alignment horizontal="center" vertical="center" shrinkToFit="1"/>
    </xf>
    <xf numFmtId="178" fontId="24" fillId="0" borderId="18" xfId="0" applyNumberFormat="1" applyFont="1" applyBorder="1" applyAlignment="1">
      <alignment vertical="center"/>
    </xf>
    <xf numFmtId="0" fontId="24" fillId="0" borderId="10" xfId="0" applyFont="1" applyBorder="1" applyAlignment="1">
      <alignment horizontal="center" vertical="center" shrinkToFit="1"/>
    </xf>
    <xf numFmtId="178" fontId="24" fillId="0" borderId="26" xfId="0" applyNumberFormat="1" applyFont="1" applyBorder="1" applyAlignment="1">
      <alignment horizontal="center" vertical="center" shrinkToFit="1"/>
    </xf>
    <xf numFmtId="0" fontId="24" fillId="0" borderId="15" xfId="0" applyFont="1" applyBorder="1" applyAlignment="1">
      <alignment horizontal="left" vertical="center" shrinkToFit="1"/>
    </xf>
    <xf numFmtId="49" fontId="24" fillId="0" borderId="15" xfId="0" applyNumberFormat="1" applyFont="1" applyBorder="1" applyAlignment="1">
      <alignment horizontal="center" vertical="center" shrinkToFit="1"/>
    </xf>
    <xf numFmtId="176" fontId="24" fillId="0" borderId="15" xfId="0" applyNumberFormat="1" applyFont="1" applyBorder="1" applyAlignment="1">
      <alignment horizontal="left" vertical="center" wrapText="1"/>
    </xf>
    <xf numFmtId="0" fontId="24" fillId="0" borderId="27" xfId="0" applyFont="1" applyBorder="1" applyAlignment="1">
      <alignment horizontal="left" vertical="center" wrapText="1"/>
    </xf>
    <xf numFmtId="38" fontId="24" fillId="0" borderId="36" xfId="33" applyFont="1" applyBorder="1" applyAlignment="1">
      <alignment vertical="center" shrinkToFit="1"/>
    </xf>
    <xf numFmtId="38" fontId="24" fillId="0" borderId="12" xfId="33" applyFont="1" applyBorder="1" applyAlignment="1">
      <alignment vertical="center" shrinkToFit="1"/>
    </xf>
    <xf numFmtId="38" fontId="24" fillId="0" borderId="37" xfId="33" applyFont="1" applyBorder="1" applyAlignment="1">
      <alignment vertical="center" shrinkToFit="1"/>
    </xf>
    <xf numFmtId="38" fontId="24" fillId="0" borderId="10" xfId="33" applyFont="1" applyBorder="1" applyAlignment="1">
      <alignment vertical="center" shrinkToFit="1"/>
    </xf>
    <xf numFmtId="38" fontId="24" fillId="0" borderId="37" xfId="33" applyFont="1" applyFill="1" applyBorder="1" applyAlignment="1">
      <alignment vertical="center" shrinkToFit="1"/>
    </xf>
    <xf numFmtId="38" fontId="24" fillId="0" borderId="10" xfId="33" applyFont="1" applyFill="1" applyBorder="1" applyAlignment="1">
      <alignment vertical="center" shrinkToFit="1"/>
    </xf>
    <xf numFmtId="38" fontId="24" fillId="0" borderId="38" xfId="33" applyFont="1" applyBorder="1" applyAlignment="1">
      <alignment vertical="center" shrinkToFit="1"/>
    </xf>
    <xf numFmtId="38" fontId="24" fillId="0" borderId="15" xfId="33" applyFont="1" applyBorder="1" applyAlignment="1">
      <alignment vertical="center" shrinkToFit="1"/>
    </xf>
    <xf numFmtId="38" fontId="24" fillId="27" borderId="22" xfId="33" applyFont="1" applyFill="1" applyBorder="1" applyAlignment="1">
      <alignment horizontal="right" vertical="center" shrinkToFit="1"/>
    </xf>
    <xf numFmtId="0" fontId="25" fillId="0" borderId="0" xfId="0" applyFont="1">
      <alignment vertical="center"/>
    </xf>
    <xf numFmtId="176" fontId="20" fillId="25" borderId="16" xfId="0" applyNumberFormat="1" applyFont="1" applyFill="1" applyBorder="1" applyAlignment="1">
      <alignment horizontal="center" vertical="center"/>
    </xf>
    <xf numFmtId="176" fontId="20" fillId="25" borderId="33" xfId="0" applyNumberFormat="1" applyFont="1" applyFill="1" applyBorder="1" applyAlignment="1">
      <alignment horizontal="right" vertical="center"/>
    </xf>
    <xf numFmtId="49" fontId="20" fillId="25" borderId="33" xfId="0" applyNumberFormat="1" applyFont="1" applyFill="1" applyBorder="1" applyAlignment="1">
      <alignment horizontal="right" vertical="center"/>
    </xf>
    <xf numFmtId="176" fontId="20" fillId="25" borderId="34" xfId="0" applyNumberFormat="1" applyFont="1" applyFill="1" applyBorder="1" applyAlignment="1">
      <alignment horizontal="right" vertical="center"/>
    </xf>
    <xf numFmtId="38" fontId="20" fillId="25" borderId="23" xfId="33" applyFont="1" applyFill="1" applyBorder="1" applyAlignment="1">
      <alignment horizontal="right" vertical="center" shrinkToFit="1"/>
    </xf>
    <xf numFmtId="38" fontId="20" fillId="24" borderId="29" xfId="33" applyFont="1" applyFill="1" applyBorder="1" applyAlignment="1">
      <alignment vertical="center" shrinkToFit="1"/>
    </xf>
    <xf numFmtId="38" fontId="20" fillId="24" borderId="30" xfId="33" applyFont="1" applyFill="1" applyBorder="1" applyAlignment="1">
      <alignment vertical="center" shrinkToFit="1"/>
    </xf>
    <xf numFmtId="38" fontId="20" fillId="25" borderId="24" xfId="33" applyFont="1" applyFill="1" applyBorder="1" applyAlignment="1">
      <alignment horizontal="right" vertical="center" shrinkToFit="1"/>
    </xf>
    <xf numFmtId="38" fontId="20" fillId="25" borderId="25" xfId="33" applyFont="1" applyFill="1" applyBorder="1" applyAlignment="1">
      <alignment vertical="center" shrinkToFit="1"/>
    </xf>
    <xf numFmtId="38" fontId="20" fillId="26" borderId="39" xfId="33" applyFont="1" applyFill="1" applyBorder="1" applyAlignment="1">
      <alignment horizontal="center" vertical="center" shrinkToFit="1"/>
    </xf>
    <xf numFmtId="38" fontId="20" fillId="26" borderId="14" xfId="33" applyFont="1" applyFill="1" applyBorder="1" applyAlignment="1">
      <alignment horizontal="center" vertical="center" shrinkToFit="1"/>
    </xf>
    <xf numFmtId="177" fontId="20" fillId="0" borderId="11" xfId="42" applyNumberFormat="1" applyFont="1" applyBorder="1" applyAlignment="1">
      <alignment horizontal="center" vertical="center"/>
    </xf>
    <xf numFmtId="177" fontId="20" fillId="0" borderId="40" xfId="42" applyNumberFormat="1" applyFont="1" applyBorder="1" applyAlignment="1">
      <alignment horizontal="center" vertical="center"/>
    </xf>
    <xf numFmtId="177" fontId="20" fillId="0" borderId="41" xfId="42" applyNumberFormat="1" applyFont="1" applyBorder="1" applyAlignment="1">
      <alignment horizontal="center" vertical="center"/>
    </xf>
    <xf numFmtId="177" fontId="20" fillId="0" borderId="27" xfId="42" applyNumberFormat="1" applyFont="1" applyBorder="1" applyAlignment="1">
      <alignment horizontal="distributed" vertical="center" indent="2"/>
    </xf>
    <xf numFmtId="177" fontId="20" fillId="0" borderId="42" xfId="42" applyNumberFormat="1" applyFont="1" applyBorder="1" applyAlignment="1">
      <alignment horizontal="distributed" vertical="center" indent="2"/>
    </xf>
    <xf numFmtId="177" fontId="20" fillId="0" borderId="43" xfId="42" applyNumberFormat="1" applyFont="1" applyBorder="1" applyAlignment="1">
      <alignment horizontal="center" vertical="center" wrapText="1"/>
    </xf>
    <xf numFmtId="177" fontId="20" fillId="0" borderId="44" xfId="42" applyNumberFormat="1" applyFont="1" applyBorder="1" applyAlignment="1">
      <alignment horizontal="center" vertical="center" wrapText="1"/>
    </xf>
    <xf numFmtId="177" fontId="20" fillId="0" borderId="45" xfId="42" applyNumberFormat="1" applyFont="1" applyBorder="1" applyAlignment="1">
      <alignment horizontal="center" vertical="center" wrapText="1"/>
    </xf>
    <xf numFmtId="0" fontId="20" fillId="26" borderId="46" xfId="0" applyFont="1" applyFill="1" applyBorder="1" applyAlignment="1">
      <alignment horizontal="center" vertical="center"/>
    </xf>
    <xf numFmtId="0" fontId="20" fillId="26" borderId="47" xfId="0" applyFont="1" applyFill="1" applyBorder="1" applyAlignment="1">
      <alignment horizontal="center" vertical="center"/>
    </xf>
    <xf numFmtId="0" fontId="20" fillId="26" borderId="48" xfId="0" applyFont="1" applyFill="1" applyBorder="1" applyAlignment="1">
      <alignment horizontal="distributed" vertical="center" wrapText="1" indent="2"/>
    </xf>
    <xf numFmtId="0" fontId="20" fillId="26" borderId="49" xfId="0" applyFont="1" applyFill="1" applyBorder="1" applyAlignment="1">
      <alignment horizontal="distributed" vertical="center" wrapText="1" indent="2"/>
    </xf>
    <xf numFmtId="0" fontId="20" fillId="26" borderId="50" xfId="0" applyFont="1" applyFill="1" applyBorder="1" applyAlignment="1">
      <alignment horizontal="distributed" vertical="center" indent="3"/>
    </xf>
    <xf numFmtId="0" fontId="20" fillId="26" borderId="51" xfId="0" applyFont="1" applyFill="1" applyBorder="1" applyAlignment="1">
      <alignment horizontal="distributed" vertical="center" indent="3"/>
    </xf>
    <xf numFmtId="0" fontId="20" fillId="26" borderId="48" xfId="0" applyFont="1" applyFill="1" applyBorder="1" applyAlignment="1">
      <alignment horizontal="distributed" vertical="center" indent="2"/>
    </xf>
    <xf numFmtId="0" fontId="20" fillId="26" borderId="43" xfId="0" applyFont="1" applyFill="1" applyBorder="1" applyAlignment="1">
      <alignment horizontal="distributed" vertical="center" indent="2"/>
    </xf>
    <xf numFmtId="38" fontId="20" fillId="27" borderId="52" xfId="33" applyFont="1" applyFill="1" applyBorder="1" applyAlignment="1">
      <alignment horizontal="center" vertical="center" shrinkToFit="1"/>
    </xf>
    <xf numFmtId="38" fontId="20" fillId="27" borderId="53" xfId="33" applyFont="1" applyFill="1" applyBorder="1" applyAlignment="1">
      <alignment horizontal="center" vertical="center" shrinkToFit="1"/>
    </xf>
    <xf numFmtId="38" fontId="20" fillId="26" borderId="54" xfId="33" applyFont="1" applyFill="1" applyBorder="1" applyAlignment="1">
      <alignment horizontal="center" vertical="center" shrinkToFit="1"/>
    </xf>
    <xf numFmtId="38" fontId="20" fillId="26" borderId="55" xfId="33" applyFont="1" applyFill="1" applyBorder="1" applyAlignment="1">
      <alignment horizontal="center" vertical="center" shrinkToFit="1"/>
    </xf>
    <xf numFmtId="38" fontId="20" fillId="27" borderId="56" xfId="33" applyFont="1" applyFill="1" applyBorder="1" applyAlignment="1">
      <alignment horizontal="center" vertical="center" shrinkToFit="1"/>
    </xf>
    <xf numFmtId="38" fontId="20" fillId="27" borderId="57" xfId="33" applyFont="1" applyFill="1" applyBorder="1" applyAlignment="1">
      <alignment horizontal="center" vertical="center" shrinkToFit="1"/>
    </xf>
    <xf numFmtId="38" fontId="20" fillId="27" borderId="58" xfId="33" applyFont="1" applyFill="1" applyBorder="1" applyAlignment="1">
      <alignment horizontal="center" vertical="center" shrinkToFit="1"/>
    </xf>
    <xf numFmtId="38" fontId="20" fillId="27" borderId="59" xfId="33" applyFont="1" applyFill="1" applyBorder="1" applyAlignment="1">
      <alignment horizontal="center" vertical="center" shrinkToFit="1"/>
    </xf>
    <xf numFmtId="0" fontId="22" fillId="0" borderId="0" xfId="0" applyFont="1" applyAlignment="1">
      <alignment horizontal="center" vertical="center"/>
    </xf>
    <xf numFmtId="177" fontId="20" fillId="0" borderId="48" xfId="42" applyNumberFormat="1" applyFont="1" applyBorder="1" applyAlignment="1">
      <alignment horizontal="center" vertical="center"/>
    </xf>
    <xf numFmtId="177" fontId="20" fillId="0" borderId="60" xfId="42" applyNumberFormat="1" applyFont="1" applyBorder="1" applyAlignment="1">
      <alignment horizontal="center" vertical="center"/>
    </xf>
    <xf numFmtId="177" fontId="20" fillId="0" borderId="61" xfId="42" applyNumberFormat="1" applyFont="1" applyBorder="1" applyAlignment="1">
      <alignment horizontal="center" vertical="center"/>
    </xf>
    <xf numFmtId="177" fontId="24" fillId="0" borderId="48" xfId="42" applyNumberFormat="1" applyFont="1" applyBorder="1" applyAlignment="1">
      <alignment horizontal="center" vertical="center"/>
    </xf>
    <xf numFmtId="177" fontId="24" fillId="0" borderId="60" xfId="42" applyNumberFormat="1" applyFont="1" applyBorder="1" applyAlignment="1">
      <alignment horizontal="center" vertical="center"/>
    </xf>
    <xf numFmtId="177" fontId="24" fillId="0" borderId="61" xfId="42" applyNumberFormat="1" applyFont="1" applyBorder="1" applyAlignment="1">
      <alignment horizontal="center" vertical="center"/>
    </xf>
    <xf numFmtId="177" fontId="24" fillId="0" borderId="11" xfId="42" applyNumberFormat="1" applyFont="1" applyBorder="1" applyAlignment="1">
      <alignment horizontal="center" vertical="center" shrinkToFit="1"/>
    </xf>
    <xf numFmtId="177" fontId="24" fillId="0" borderId="40" xfId="42" applyNumberFormat="1" applyFont="1" applyBorder="1" applyAlignment="1">
      <alignment horizontal="center" vertical="center" shrinkToFit="1"/>
    </xf>
    <xf numFmtId="177" fontId="24" fillId="0" borderId="41" xfId="42" applyNumberFormat="1" applyFont="1" applyBorder="1" applyAlignment="1">
      <alignment horizontal="center" vertical="center" shrinkToFit="1"/>
    </xf>
    <xf numFmtId="177" fontId="24" fillId="0" borderId="43" xfId="42" applyNumberFormat="1" applyFont="1" applyBorder="1" applyAlignment="1">
      <alignment horizontal="center" vertical="center" wrapText="1"/>
    </xf>
    <xf numFmtId="177" fontId="24" fillId="0" borderId="44" xfId="42" applyNumberFormat="1" applyFont="1" applyBorder="1" applyAlignment="1">
      <alignment horizontal="center" vertical="center" wrapText="1"/>
    </xf>
    <xf numFmtId="177" fontId="24" fillId="0" borderId="45" xfId="42" applyNumberFormat="1" applyFont="1" applyBorder="1" applyAlignment="1">
      <alignment horizontal="center" vertical="center" wrapText="1"/>
    </xf>
  </cellXfs>
  <cellStyles count="4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標準_大島収支簿" xfId="42"/>
    <cellStyle name="良い" xfId="43"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12</xdr:col>
      <xdr:colOff>241300</xdr:colOff>
      <xdr:row>4</xdr:row>
      <xdr:rowOff>25400</xdr:rowOff>
    </xdr:from>
    <xdr:to>
      <xdr:col>12</xdr:col>
      <xdr:colOff>587375</xdr:colOff>
      <xdr:row>5</xdr:row>
      <xdr:rowOff>76200</xdr:rowOff>
    </xdr:to>
    <xdr:sp macro="" textlink="">
      <xdr:nvSpPr>
        <xdr:cNvPr id="4" name="円/楕円 3"/>
        <xdr:cNvSpPr/>
      </xdr:nvSpPr>
      <xdr:spPr>
        <a:xfrm>
          <a:off x="15151100" y="203200"/>
          <a:ext cx="346075" cy="355600"/>
        </a:xfrm>
        <a:prstGeom prst="ellipse">
          <a:avLst/>
        </a:prstGeom>
        <a:noFill/>
        <a:ln>
          <a:solidFill>
            <a:schemeClr val="tx1"/>
          </a:solidFill>
        </a:ln>
      </xdr:spPr>
      <xdr:style>
        <a:lnRef idx="2">
          <a:schemeClr val="accent6"/>
        </a:lnRef>
        <a:fillRef idx="1">
          <a:schemeClr val="lt1"/>
        </a:fillRef>
        <a:effectRef idx="0">
          <a:schemeClr val="accent6"/>
        </a:effectRef>
        <a:fontRef idx="minor">
          <a:schemeClr val="dk1"/>
        </a:fontRef>
      </xdr:style>
      <xdr:txBody>
        <a:bodyPr rtlCol="0" anchor="ctr"/>
        <a:lstStyle/>
        <a:p>
          <a:endParaRPr lang="ja-JP" altLang="en-US"/>
        </a:p>
      </xdr:txBody>
    </xdr:sp>
    <xdr:clientData/>
  </xdr:twoCellAnchor>
  <xdr:twoCellAnchor>
    <xdr:from>
      <xdr:col>12</xdr:col>
      <xdr:colOff>241300</xdr:colOff>
      <xdr:row>25</xdr:row>
      <xdr:rowOff>25400</xdr:rowOff>
    </xdr:from>
    <xdr:to>
      <xdr:col>12</xdr:col>
      <xdr:colOff>587375</xdr:colOff>
      <xdr:row>26</xdr:row>
      <xdr:rowOff>76200</xdr:rowOff>
    </xdr:to>
    <xdr:sp macro="" textlink="">
      <xdr:nvSpPr>
        <xdr:cNvPr id="7" name="円/楕円 6"/>
        <xdr:cNvSpPr/>
      </xdr:nvSpPr>
      <xdr:spPr>
        <a:xfrm>
          <a:off x="13754100" y="1282700"/>
          <a:ext cx="346075" cy="355600"/>
        </a:xfrm>
        <a:prstGeom prst="ellipse">
          <a:avLst/>
        </a:prstGeom>
        <a:noFill/>
        <a:ln>
          <a:solidFill>
            <a:schemeClr val="tx1"/>
          </a:solidFill>
        </a:ln>
      </xdr:spPr>
      <xdr:style>
        <a:lnRef idx="2">
          <a:schemeClr val="accent6"/>
        </a:lnRef>
        <a:fillRef idx="1">
          <a:schemeClr val="lt1"/>
        </a:fillRef>
        <a:effectRef idx="0">
          <a:schemeClr val="accent6"/>
        </a:effectRef>
        <a:fontRef idx="minor">
          <a:schemeClr val="dk1"/>
        </a:fontRef>
      </xdr:style>
      <xdr:txBody>
        <a:bodyPr rtlCol="0" anchor="ctr"/>
        <a:lstStyle/>
        <a:p>
          <a:endParaRPr lang="ja-JP" altLang="en-US"/>
        </a:p>
      </xdr:txBody>
    </xdr:sp>
    <xdr:clientData/>
  </xdr:twoCellAnchor>
  <xdr:twoCellAnchor>
    <xdr:from>
      <xdr:col>12</xdr:col>
      <xdr:colOff>241300</xdr:colOff>
      <xdr:row>47</xdr:row>
      <xdr:rowOff>25400</xdr:rowOff>
    </xdr:from>
    <xdr:to>
      <xdr:col>12</xdr:col>
      <xdr:colOff>587375</xdr:colOff>
      <xdr:row>48</xdr:row>
      <xdr:rowOff>76200</xdr:rowOff>
    </xdr:to>
    <xdr:sp macro="" textlink="">
      <xdr:nvSpPr>
        <xdr:cNvPr id="8" name="円/楕円 7"/>
        <xdr:cNvSpPr/>
      </xdr:nvSpPr>
      <xdr:spPr>
        <a:xfrm>
          <a:off x="13754100" y="9880600"/>
          <a:ext cx="346075" cy="355600"/>
        </a:xfrm>
        <a:prstGeom prst="ellipse">
          <a:avLst/>
        </a:prstGeom>
        <a:noFill/>
        <a:ln>
          <a:solidFill>
            <a:schemeClr val="tx1"/>
          </a:solidFill>
        </a:ln>
      </xdr:spPr>
      <xdr:style>
        <a:lnRef idx="2">
          <a:schemeClr val="accent6"/>
        </a:lnRef>
        <a:fillRef idx="1">
          <a:schemeClr val="lt1"/>
        </a:fillRef>
        <a:effectRef idx="0">
          <a:schemeClr val="accent6"/>
        </a:effectRef>
        <a:fontRef idx="minor">
          <a:schemeClr val="dk1"/>
        </a:fontRef>
      </xdr:style>
      <xdr:txBody>
        <a:bodyPr rtlCol="0" anchor="ctr"/>
        <a:lstStyle/>
        <a:p>
          <a:endParaRPr lang="ja-JP" altLang="en-US"/>
        </a:p>
      </xdr:txBody>
    </xdr:sp>
    <xdr:clientData/>
  </xdr:twoCellAnchor>
  <xdr:twoCellAnchor>
    <xdr:from>
      <xdr:col>3</xdr:col>
      <xdr:colOff>38100</xdr:colOff>
      <xdr:row>3</xdr:row>
      <xdr:rowOff>165100</xdr:rowOff>
    </xdr:from>
    <xdr:to>
      <xdr:col>5</xdr:col>
      <xdr:colOff>1104900</xdr:colOff>
      <xdr:row>6</xdr:row>
      <xdr:rowOff>114300</xdr:rowOff>
    </xdr:to>
    <xdr:sp macro="" textlink="">
      <xdr:nvSpPr>
        <xdr:cNvPr id="9" name="テキスト ボックス 8"/>
        <xdr:cNvSpPr txBox="1"/>
      </xdr:nvSpPr>
      <xdr:spPr>
        <a:xfrm>
          <a:off x="2879725" y="1117600"/>
          <a:ext cx="4130675" cy="1187450"/>
        </a:xfrm>
        <a:prstGeom prst="wedgeRectCallout">
          <a:avLst>
            <a:gd name="adj1" fmla="val -88089"/>
            <a:gd name="adj2" fmla="val 74532"/>
          </a:avLst>
        </a:prstGeom>
        <a:solidFill>
          <a:schemeClr val="lt1"/>
        </a:solidFill>
        <a:ln w="9525" cmpd="sng">
          <a:solidFill>
            <a:srgbClr val="FFC000"/>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ja-JP" altLang="en-US" sz="1100">
              <a:solidFill>
                <a:srgbClr val="FF0000"/>
              </a:solidFill>
            </a:rPr>
            <a:t>時系列順</a:t>
          </a:r>
          <a:r>
            <a:rPr kumimoji="1" lang="ja-JP" altLang="en-US" sz="1100"/>
            <a:t>に支払い１件ごとの記録を記載してください。</a:t>
          </a:r>
          <a:endParaRPr kumimoji="1" lang="en-US" altLang="ja-JP" sz="1100"/>
        </a:p>
        <a:p>
          <a:r>
            <a:rPr kumimoji="1" lang="ja-JP" altLang="en-US" sz="1100"/>
            <a:t>・年月日には振り込み日付を記載</a:t>
          </a:r>
          <a:endParaRPr kumimoji="1" lang="en-US" altLang="ja-JP" sz="1100"/>
        </a:p>
        <a:p>
          <a:r>
            <a:rPr kumimoji="1" lang="ja-JP" altLang="en-US" sz="1100"/>
            <a:t>・摘要には、支払件名を記載</a:t>
          </a:r>
          <a:endParaRPr kumimoji="1" lang="en-US" altLang="ja-JP" sz="1100"/>
        </a:p>
        <a:p>
          <a:r>
            <a:rPr kumimoji="1" lang="ja-JP" altLang="en-US" sz="1100"/>
            <a:t>・振り込み先</a:t>
          </a:r>
          <a:endParaRPr kumimoji="1" lang="en-US" altLang="ja-JP" sz="1100"/>
        </a:p>
        <a:p>
          <a:r>
            <a:rPr kumimoji="1" lang="ja-JP" altLang="en-US" sz="1100"/>
            <a:t>・振り込み額を物品費～その他に割り振って記載</a:t>
          </a:r>
          <a:endParaRPr kumimoji="1" lang="en-US" altLang="ja-JP" sz="1100"/>
        </a:p>
        <a:p>
          <a:endParaRPr kumimoji="1" lang="en-US" altLang="ja-JP" sz="1100"/>
        </a:p>
        <a:p>
          <a:endParaRPr kumimoji="1" lang="ja-JP" altLang="en-US" sz="1100"/>
        </a:p>
      </xdr:txBody>
    </xdr:sp>
    <xdr:clientData/>
  </xdr:twoCellAnchor>
  <xdr:twoCellAnchor>
    <xdr:from>
      <xdr:col>4</xdr:col>
      <xdr:colOff>1498600</xdr:colOff>
      <xdr:row>14</xdr:row>
      <xdr:rowOff>88900</xdr:rowOff>
    </xdr:from>
    <xdr:to>
      <xdr:col>6</xdr:col>
      <xdr:colOff>50800</xdr:colOff>
      <xdr:row>17</xdr:row>
      <xdr:rowOff>393700</xdr:rowOff>
    </xdr:to>
    <xdr:sp macro="" textlink="">
      <xdr:nvSpPr>
        <xdr:cNvPr id="11" name="四角形吹き出し 10"/>
        <xdr:cNvSpPr/>
      </xdr:nvSpPr>
      <xdr:spPr>
        <a:xfrm>
          <a:off x="5041900" y="5588000"/>
          <a:ext cx="2590800" cy="1828800"/>
        </a:xfrm>
        <a:prstGeom prst="wedgeRectCallout">
          <a:avLst>
            <a:gd name="adj1" fmla="val 77696"/>
            <a:gd name="adj2" fmla="val -50474"/>
          </a:avLst>
        </a:prstGeom>
        <a:solidFill>
          <a:sysClr val="window" lastClr="FFFFFF"/>
        </a:solidFill>
        <a:ln w="1270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l"/>
          <a:r>
            <a:rPr kumimoji="1" lang="ja-JP" altLang="en-US" sz="1200">
              <a:solidFill>
                <a:sysClr val="windowText" lastClr="000000"/>
              </a:solidFill>
            </a:rPr>
            <a:t>契約金の入金を記載してください。</a:t>
          </a:r>
          <a:endParaRPr kumimoji="1" lang="en-US" altLang="ja-JP" sz="1200">
            <a:solidFill>
              <a:sysClr val="windowText" lastClr="000000"/>
            </a:solidFill>
          </a:endParaRPr>
        </a:p>
        <a:p>
          <a:pPr algn="l"/>
          <a:r>
            <a:rPr kumimoji="1" lang="ja-JP" altLang="en-US" sz="1200">
              <a:solidFill>
                <a:sysClr val="windowText" lastClr="000000"/>
              </a:solidFill>
            </a:rPr>
            <a:t>このときだけ金額は収入金額欄に記載してください。</a:t>
          </a:r>
          <a:endParaRPr kumimoji="1" lang="en-US" altLang="ja-JP" sz="1200">
            <a:solidFill>
              <a:sysClr val="windowText" lastClr="000000"/>
            </a:solidFill>
          </a:endParaRPr>
        </a:p>
        <a:p>
          <a:pPr algn="l"/>
          <a:r>
            <a:rPr kumimoji="1" lang="ja-JP" altLang="en-US" sz="1200">
              <a:solidFill>
                <a:sysClr val="windowText" lastClr="000000"/>
              </a:solidFill>
            </a:rPr>
            <a:t>ただし、利息が発生する専用口座を使用している場合は、</a:t>
          </a:r>
          <a:r>
            <a:rPr kumimoji="1" lang="ja-JP" altLang="en-US" sz="1200">
              <a:solidFill>
                <a:srgbClr val="FF0000"/>
              </a:solidFill>
            </a:rPr>
            <a:t>利息も収入金額欄</a:t>
          </a:r>
          <a:r>
            <a:rPr kumimoji="1" lang="ja-JP" altLang="en-US" sz="1200">
              <a:solidFill>
                <a:sysClr val="windowText" lastClr="000000"/>
              </a:solidFill>
            </a:rPr>
            <a:t>に記載して下さい。</a:t>
          </a:r>
        </a:p>
      </xdr:txBody>
    </xdr:sp>
    <xdr:clientData/>
  </xdr:twoCellAnchor>
  <xdr:twoCellAnchor>
    <xdr:from>
      <xdr:col>2</xdr:col>
      <xdr:colOff>152400</xdr:colOff>
      <xdr:row>16</xdr:row>
      <xdr:rowOff>50800</xdr:rowOff>
    </xdr:from>
    <xdr:to>
      <xdr:col>4</xdr:col>
      <xdr:colOff>1016000</xdr:colOff>
      <xdr:row>17</xdr:row>
      <xdr:rowOff>482600</xdr:rowOff>
    </xdr:to>
    <xdr:sp macro="" textlink="">
      <xdr:nvSpPr>
        <xdr:cNvPr id="12" name="四角形吹き出し 11"/>
        <xdr:cNvSpPr/>
      </xdr:nvSpPr>
      <xdr:spPr>
        <a:xfrm>
          <a:off x="1536700" y="6565900"/>
          <a:ext cx="3022600" cy="939800"/>
        </a:xfrm>
        <a:prstGeom prst="wedgeRectCallout">
          <a:avLst>
            <a:gd name="adj1" fmla="val 3584"/>
            <a:gd name="adj2" fmla="val -223685"/>
          </a:avLst>
        </a:prstGeom>
        <a:solidFill>
          <a:sysClr val="window" lastClr="FFFFFF"/>
        </a:solidFill>
        <a:ln w="1270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l"/>
          <a:r>
            <a:rPr kumimoji="1" lang="ja-JP" altLang="en-US" sz="1100">
              <a:solidFill>
                <a:sysClr val="windowText" lastClr="000000"/>
              </a:solidFill>
            </a:rPr>
            <a:t>この支払い案件に対応した証拠書類に実際に振ってある整理番号を記載してください。（番号の振り方は施設によって違います）</a:t>
          </a:r>
        </a:p>
      </xdr:txBody>
    </xdr:sp>
    <xdr:clientData/>
  </xdr:twoCellAnchor>
  <xdr:twoCellAnchor>
    <xdr:from>
      <xdr:col>1</xdr:col>
      <xdr:colOff>571500</xdr:colOff>
      <xdr:row>30</xdr:row>
      <xdr:rowOff>355600</xdr:rowOff>
    </xdr:from>
    <xdr:to>
      <xdr:col>6</xdr:col>
      <xdr:colOff>495300</xdr:colOff>
      <xdr:row>33</xdr:row>
      <xdr:rowOff>428625</xdr:rowOff>
    </xdr:to>
    <xdr:sp macro="" textlink="">
      <xdr:nvSpPr>
        <xdr:cNvPr id="13" name="テキスト ボックス 12"/>
        <xdr:cNvSpPr txBox="1"/>
      </xdr:nvSpPr>
      <xdr:spPr>
        <a:xfrm>
          <a:off x="984250" y="11896725"/>
          <a:ext cx="7115175" cy="1597025"/>
        </a:xfrm>
        <a:prstGeom prst="rect">
          <a:avLst/>
        </a:prstGeom>
        <a:solidFill>
          <a:schemeClr val="lt1"/>
        </a:solidFill>
        <a:ln w="9525" cmpd="sng">
          <a:solidFill>
            <a:srgbClr val="FFC000"/>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ja-JP" altLang="en-US" sz="1100"/>
            <a:t>１ページ目の続きとして入力していってください。</a:t>
          </a:r>
          <a:endParaRPr kumimoji="1" lang="en-US" altLang="ja-JP" sz="1100"/>
        </a:p>
        <a:p>
          <a:r>
            <a:rPr kumimoji="1" lang="ja-JP" altLang="en-US" sz="1100"/>
            <a:t>必要に応じてページの追加（ページ</a:t>
          </a:r>
          <a:r>
            <a:rPr kumimoji="1" lang="en-US" altLang="ja-JP" sz="1100"/>
            <a:t>No.</a:t>
          </a:r>
          <a:r>
            <a:rPr kumimoji="1" lang="ja-JP" altLang="en-US" sz="1100"/>
            <a:t>も修正してください）や数式の修正を行ってください。</a:t>
          </a:r>
          <a:endParaRPr kumimoji="1" lang="en-US" altLang="ja-JP" sz="1100"/>
        </a:p>
        <a:p>
          <a:endParaRPr kumimoji="1" lang="en-US" altLang="ja-JP" sz="1100"/>
        </a:p>
        <a:p>
          <a:r>
            <a:rPr kumimoji="1" lang="ja-JP" altLang="en-US" sz="1100"/>
            <a:t>収支簿の雛形はページ</a:t>
          </a:r>
          <a:r>
            <a:rPr kumimoji="1" lang="en-US" altLang="ja-JP" sz="1100"/>
            <a:t>No.3</a:t>
          </a:r>
          <a:r>
            <a:rPr kumimoji="1" lang="ja-JP" altLang="en-US" sz="1100"/>
            <a:t>までありますが、仮に</a:t>
          </a:r>
          <a:r>
            <a:rPr kumimoji="1" lang="en-US" altLang="ja-JP" sz="1100"/>
            <a:t>2</a:t>
          </a:r>
          <a:r>
            <a:rPr kumimoji="1" lang="ja-JP" altLang="en-US" sz="1100"/>
            <a:t>ページ目（ページ</a:t>
          </a:r>
          <a:r>
            <a:rPr kumimoji="1" lang="en-US" altLang="ja-JP" sz="1100"/>
            <a:t>No.2</a:t>
          </a:r>
          <a:r>
            <a:rPr kumimoji="1" lang="ja-JP" altLang="en-US" sz="1100"/>
            <a:t>）で記載が完了した場合は、ページ</a:t>
          </a:r>
          <a:r>
            <a:rPr kumimoji="1" lang="en-US" altLang="ja-JP" sz="1100"/>
            <a:t>No.3</a:t>
          </a:r>
          <a:r>
            <a:rPr kumimoji="1" lang="ja-JP" altLang="en-US" sz="1100"/>
            <a:t>を削除し、ページ</a:t>
          </a:r>
          <a:r>
            <a:rPr kumimoji="1" lang="en-US" altLang="ja-JP" sz="1100"/>
            <a:t>No.2</a:t>
          </a:r>
          <a:r>
            <a:rPr kumimoji="1" lang="ja-JP" altLang="en-US" sz="1100"/>
            <a:t>の末尾に、「記載内容につき事実と相違ないことを証明する。」の一文、年月日、経理責任者（職名・氏名）署名・押印をお願いいたします。</a:t>
          </a:r>
          <a:endParaRPr kumimoji="1" lang="en-US" altLang="ja-JP" sz="1100"/>
        </a:p>
        <a:p>
          <a:endParaRPr kumimoji="1" lang="en-US" altLang="ja-JP" sz="1100"/>
        </a:p>
      </xdr:txBody>
    </xdr:sp>
    <xdr:clientData/>
  </xdr:twoCellAnchor>
  <xdr:twoCellAnchor>
    <xdr:from>
      <xdr:col>7</xdr:col>
      <xdr:colOff>698500</xdr:colOff>
      <xdr:row>25</xdr:row>
      <xdr:rowOff>228600</xdr:rowOff>
    </xdr:from>
    <xdr:to>
      <xdr:col>10</xdr:col>
      <xdr:colOff>571500</xdr:colOff>
      <xdr:row>26</xdr:row>
      <xdr:rowOff>304800</xdr:rowOff>
    </xdr:to>
    <xdr:sp macro="" textlink="">
      <xdr:nvSpPr>
        <xdr:cNvPr id="14" name="テキスト ボックス 13"/>
        <xdr:cNvSpPr txBox="1"/>
      </xdr:nvSpPr>
      <xdr:spPr>
        <a:xfrm>
          <a:off x="9525000" y="10083800"/>
          <a:ext cx="2578100" cy="381000"/>
        </a:xfrm>
        <a:prstGeom prst="rect">
          <a:avLst/>
        </a:prstGeom>
        <a:solidFill>
          <a:schemeClr val="lt1"/>
        </a:solidFill>
        <a:ln w="9525" cmpd="sng">
          <a:solidFill>
            <a:srgbClr val="FFC000"/>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ja-JP" altLang="en-US" sz="1100"/>
            <a:t>１ページ目と同様に記載してください。</a:t>
          </a:r>
        </a:p>
      </xdr:txBody>
    </xdr:sp>
    <xdr:clientData/>
  </xdr:twoCellAnchor>
  <xdr:twoCellAnchor>
    <xdr:from>
      <xdr:col>7</xdr:col>
      <xdr:colOff>342900</xdr:colOff>
      <xdr:row>47</xdr:row>
      <xdr:rowOff>101600</xdr:rowOff>
    </xdr:from>
    <xdr:to>
      <xdr:col>10</xdr:col>
      <xdr:colOff>203200</xdr:colOff>
      <xdr:row>47</xdr:row>
      <xdr:rowOff>520700</xdr:rowOff>
    </xdr:to>
    <xdr:sp macro="" textlink="">
      <xdr:nvSpPr>
        <xdr:cNvPr id="15" name="テキスト ボックス 14"/>
        <xdr:cNvSpPr txBox="1"/>
      </xdr:nvSpPr>
      <xdr:spPr>
        <a:xfrm>
          <a:off x="9169400" y="19126200"/>
          <a:ext cx="2565400" cy="419100"/>
        </a:xfrm>
        <a:prstGeom prst="rect">
          <a:avLst/>
        </a:prstGeom>
        <a:solidFill>
          <a:schemeClr val="lt1"/>
        </a:solidFill>
        <a:ln w="9525" cmpd="sng">
          <a:solidFill>
            <a:srgbClr val="FFC000"/>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ja-JP" altLang="en-US" sz="1100"/>
            <a:t>１ページ目と同様に記載してください。</a:t>
          </a:r>
        </a:p>
      </xdr:txBody>
    </xdr:sp>
    <xdr:clientData/>
  </xdr:twoCellAnchor>
  <xdr:twoCellAnchor>
    <xdr:from>
      <xdr:col>2</xdr:col>
      <xdr:colOff>1092200</xdr:colOff>
      <xdr:row>54</xdr:row>
      <xdr:rowOff>101600</xdr:rowOff>
    </xdr:from>
    <xdr:to>
      <xdr:col>5</xdr:col>
      <xdr:colOff>1206500</xdr:colOff>
      <xdr:row>55</xdr:row>
      <xdr:rowOff>215900</xdr:rowOff>
    </xdr:to>
    <xdr:sp macro="" textlink="">
      <xdr:nvSpPr>
        <xdr:cNvPr id="16" name="テキスト ボックス 15"/>
        <xdr:cNvSpPr txBox="1"/>
      </xdr:nvSpPr>
      <xdr:spPr>
        <a:xfrm>
          <a:off x="2476500" y="22047200"/>
          <a:ext cx="4610100" cy="622300"/>
        </a:xfrm>
        <a:prstGeom prst="rect">
          <a:avLst/>
        </a:prstGeom>
        <a:solidFill>
          <a:schemeClr val="lt1"/>
        </a:solidFill>
        <a:ln w="9525" cmpd="sng">
          <a:solidFill>
            <a:srgbClr val="FFC000"/>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ja-JP" altLang="en-US" sz="1100"/>
            <a:t>最終ページの様式です。（下の方が途中のページと少し違います。）</a:t>
          </a:r>
          <a:endParaRPr kumimoji="1" lang="en-US" altLang="ja-JP" sz="1100"/>
        </a:p>
        <a:p>
          <a:r>
            <a:rPr kumimoji="1" lang="ja-JP" altLang="en-US" sz="1100"/>
            <a:t>このページにも引き続き支払い案件について入力していってください。</a:t>
          </a:r>
          <a:endParaRPr kumimoji="1" lang="en-US" altLang="ja-JP" sz="1100"/>
        </a:p>
        <a:p>
          <a:endParaRPr kumimoji="1" lang="ja-JP" altLang="en-US" sz="1100"/>
        </a:p>
      </xdr:txBody>
    </xdr:sp>
    <xdr:clientData/>
  </xdr:twoCellAnchor>
  <xdr:twoCellAnchor>
    <xdr:from>
      <xdr:col>9</xdr:col>
      <xdr:colOff>635000</xdr:colOff>
      <xdr:row>59</xdr:row>
      <xdr:rowOff>31750</xdr:rowOff>
    </xdr:from>
    <xdr:to>
      <xdr:col>12</xdr:col>
      <xdr:colOff>927100</xdr:colOff>
      <xdr:row>60</xdr:row>
      <xdr:rowOff>314325</xdr:rowOff>
    </xdr:to>
    <xdr:sp macro="" textlink="">
      <xdr:nvSpPr>
        <xdr:cNvPr id="17" name="テキスト ボックス 16"/>
        <xdr:cNvSpPr txBox="1"/>
      </xdr:nvSpPr>
      <xdr:spPr>
        <a:xfrm>
          <a:off x="11303000" y="23717250"/>
          <a:ext cx="3181350" cy="600075"/>
        </a:xfrm>
        <a:prstGeom prst="rect">
          <a:avLst/>
        </a:prstGeom>
        <a:solidFill>
          <a:schemeClr val="lt1"/>
        </a:solidFill>
        <a:ln w="9525" cmpd="sng">
          <a:solidFill>
            <a:srgbClr val="FFC000"/>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ja-JP" altLang="en-US" sz="1100"/>
            <a:t>配分額を使い切っていれば収入累計と支出累計が一致します。</a:t>
          </a:r>
        </a:p>
      </xdr:txBody>
    </xdr:sp>
    <xdr:clientData/>
  </xdr:twoCellAnchor>
  <xdr:twoCellAnchor>
    <xdr:from>
      <xdr:col>5</xdr:col>
      <xdr:colOff>800100</xdr:colOff>
      <xdr:row>57</xdr:row>
      <xdr:rowOff>292100</xdr:rowOff>
    </xdr:from>
    <xdr:to>
      <xdr:col>10</xdr:col>
      <xdr:colOff>711200</xdr:colOff>
      <xdr:row>58</xdr:row>
      <xdr:rowOff>317500</xdr:rowOff>
    </xdr:to>
    <xdr:sp macro="" textlink="">
      <xdr:nvSpPr>
        <xdr:cNvPr id="18" name="テキスト ボックス 17"/>
        <xdr:cNvSpPr txBox="1"/>
      </xdr:nvSpPr>
      <xdr:spPr>
        <a:xfrm>
          <a:off x="6680200" y="23761700"/>
          <a:ext cx="5562600" cy="533400"/>
        </a:xfrm>
        <a:prstGeom prst="rect">
          <a:avLst/>
        </a:prstGeom>
        <a:solidFill>
          <a:schemeClr val="lt1"/>
        </a:solidFill>
        <a:ln w="9525" cmpd="sng">
          <a:solidFill>
            <a:srgbClr val="FFC000"/>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ja-JP" altLang="en-US" sz="1100"/>
            <a:t>費用区分の入力が正しければ、様式１２－２　４．収支　の支出内訳と一致します。</a:t>
          </a:r>
        </a:p>
      </xdr:txBody>
    </xdr:sp>
    <xdr:clientData/>
  </xdr:twoCellAnchor>
  <xdr:twoCellAnchor>
    <xdr:from>
      <xdr:col>6</xdr:col>
      <xdr:colOff>1066800</xdr:colOff>
      <xdr:row>60</xdr:row>
      <xdr:rowOff>266700</xdr:rowOff>
    </xdr:from>
    <xdr:to>
      <xdr:col>9</xdr:col>
      <xdr:colOff>812800</xdr:colOff>
      <xdr:row>63</xdr:row>
      <xdr:rowOff>101600</xdr:rowOff>
    </xdr:to>
    <xdr:cxnSp macro="">
      <xdr:nvCxnSpPr>
        <xdr:cNvPr id="20" name="直線矢印コネクタ 19"/>
        <xdr:cNvCxnSpPr/>
      </xdr:nvCxnSpPr>
      <xdr:spPr>
        <a:xfrm rot="10800000" flipV="1">
          <a:off x="8648700" y="24485600"/>
          <a:ext cx="2794000" cy="12319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825500</xdr:colOff>
      <xdr:row>60</xdr:row>
      <xdr:rowOff>215900</xdr:rowOff>
    </xdr:from>
    <xdr:to>
      <xdr:col>11</xdr:col>
      <xdr:colOff>381000</xdr:colOff>
      <xdr:row>63</xdr:row>
      <xdr:rowOff>114300</xdr:rowOff>
    </xdr:to>
    <xdr:cxnSp macro="">
      <xdr:nvCxnSpPr>
        <xdr:cNvPr id="22" name="直線矢印コネクタ 21"/>
        <xdr:cNvCxnSpPr/>
      </xdr:nvCxnSpPr>
      <xdr:spPr>
        <a:xfrm>
          <a:off x="11455400" y="24434800"/>
          <a:ext cx="1358900" cy="12954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863600</xdr:colOff>
      <xdr:row>60</xdr:row>
      <xdr:rowOff>266700</xdr:rowOff>
    </xdr:from>
    <xdr:to>
      <xdr:col>12</xdr:col>
      <xdr:colOff>609600</xdr:colOff>
      <xdr:row>63</xdr:row>
      <xdr:rowOff>254000</xdr:rowOff>
    </xdr:to>
    <xdr:cxnSp macro="">
      <xdr:nvCxnSpPr>
        <xdr:cNvPr id="24" name="直線矢印コネクタ 23"/>
        <xdr:cNvCxnSpPr/>
      </xdr:nvCxnSpPr>
      <xdr:spPr>
        <a:xfrm>
          <a:off x="11493500" y="24485600"/>
          <a:ext cx="2628900" cy="138430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469900</xdr:colOff>
      <xdr:row>58</xdr:row>
      <xdr:rowOff>254000</xdr:rowOff>
    </xdr:from>
    <xdr:to>
      <xdr:col>6</xdr:col>
      <xdr:colOff>1003300</xdr:colOff>
      <xdr:row>63</xdr:row>
      <xdr:rowOff>165100</xdr:rowOff>
    </xdr:to>
    <xdr:cxnSp macro="">
      <xdr:nvCxnSpPr>
        <xdr:cNvPr id="39" name="直線矢印コネクタ 38"/>
        <xdr:cNvCxnSpPr/>
      </xdr:nvCxnSpPr>
      <xdr:spPr>
        <a:xfrm rot="5400000">
          <a:off x="7156450" y="24352250"/>
          <a:ext cx="2324100" cy="533400"/>
        </a:xfrm>
        <a:prstGeom prst="straightConnector1">
          <a:avLst/>
        </a:prstGeom>
        <a:ln>
          <a:tailEnd type="arrow"/>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6</xdr:col>
      <xdr:colOff>1003300</xdr:colOff>
      <xdr:row>58</xdr:row>
      <xdr:rowOff>215900</xdr:rowOff>
    </xdr:from>
    <xdr:to>
      <xdr:col>7</xdr:col>
      <xdr:colOff>203200</xdr:colOff>
      <xdr:row>63</xdr:row>
      <xdr:rowOff>177800</xdr:rowOff>
    </xdr:to>
    <xdr:cxnSp macro="">
      <xdr:nvCxnSpPr>
        <xdr:cNvPr id="41" name="直線矢印コネクタ 40"/>
        <xdr:cNvCxnSpPr/>
      </xdr:nvCxnSpPr>
      <xdr:spPr>
        <a:xfrm rot="16200000" flipH="1">
          <a:off x="7620000" y="24384000"/>
          <a:ext cx="2374900" cy="444500"/>
        </a:xfrm>
        <a:prstGeom prst="straightConnector1">
          <a:avLst/>
        </a:prstGeom>
        <a:ln>
          <a:tailEnd type="arrow"/>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6</xdr:col>
      <xdr:colOff>952500</xdr:colOff>
      <xdr:row>58</xdr:row>
      <xdr:rowOff>215900</xdr:rowOff>
    </xdr:from>
    <xdr:to>
      <xdr:col>8</xdr:col>
      <xdr:colOff>228600</xdr:colOff>
      <xdr:row>63</xdr:row>
      <xdr:rowOff>203200</xdr:rowOff>
    </xdr:to>
    <xdr:cxnSp macro="">
      <xdr:nvCxnSpPr>
        <xdr:cNvPr id="43" name="直線矢印コネクタ 42"/>
        <xdr:cNvCxnSpPr/>
      </xdr:nvCxnSpPr>
      <xdr:spPr>
        <a:xfrm rot="16200000" flipH="1">
          <a:off x="8045450" y="23907750"/>
          <a:ext cx="2400300" cy="1422400"/>
        </a:xfrm>
        <a:prstGeom prst="straightConnector1">
          <a:avLst/>
        </a:prstGeom>
        <a:ln>
          <a:tailEnd type="arrow"/>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6</xdr:col>
      <xdr:colOff>952500</xdr:colOff>
      <xdr:row>58</xdr:row>
      <xdr:rowOff>203200</xdr:rowOff>
    </xdr:from>
    <xdr:to>
      <xdr:col>9</xdr:col>
      <xdr:colOff>266700</xdr:colOff>
      <xdr:row>63</xdr:row>
      <xdr:rowOff>139700</xdr:rowOff>
    </xdr:to>
    <xdr:cxnSp macro="">
      <xdr:nvCxnSpPr>
        <xdr:cNvPr id="45" name="直線矢印コネクタ 44"/>
        <xdr:cNvCxnSpPr/>
      </xdr:nvCxnSpPr>
      <xdr:spPr>
        <a:xfrm>
          <a:off x="8534400" y="23406100"/>
          <a:ext cx="2362200" cy="2349500"/>
        </a:xfrm>
        <a:prstGeom prst="straightConnector1">
          <a:avLst/>
        </a:prstGeom>
        <a:ln>
          <a:tailEnd type="arrow"/>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6</xdr:col>
      <xdr:colOff>1028700</xdr:colOff>
      <xdr:row>58</xdr:row>
      <xdr:rowOff>266700</xdr:rowOff>
    </xdr:from>
    <xdr:to>
      <xdr:col>10</xdr:col>
      <xdr:colOff>228600</xdr:colOff>
      <xdr:row>63</xdr:row>
      <xdr:rowOff>203200</xdr:rowOff>
    </xdr:to>
    <xdr:cxnSp macro="">
      <xdr:nvCxnSpPr>
        <xdr:cNvPr id="47" name="直線矢印コネクタ 46"/>
        <xdr:cNvCxnSpPr/>
      </xdr:nvCxnSpPr>
      <xdr:spPr>
        <a:xfrm>
          <a:off x="8610600" y="24244300"/>
          <a:ext cx="3149600" cy="2222500"/>
        </a:xfrm>
        <a:prstGeom prst="straightConnector1">
          <a:avLst/>
        </a:prstGeom>
        <a:ln>
          <a:tailEnd type="arrow"/>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6</xdr:col>
      <xdr:colOff>1054100</xdr:colOff>
      <xdr:row>58</xdr:row>
      <xdr:rowOff>292100</xdr:rowOff>
    </xdr:from>
    <xdr:to>
      <xdr:col>11</xdr:col>
      <xdr:colOff>165100</xdr:colOff>
      <xdr:row>63</xdr:row>
      <xdr:rowOff>241300</xdr:rowOff>
    </xdr:to>
    <xdr:cxnSp macro="">
      <xdr:nvCxnSpPr>
        <xdr:cNvPr id="49" name="直線矢印コネクタ 48"/>
        <xdr:cNvCxnSpPr/>
      </xdr:nvCxnSpPr>
      <xdr:spPr>
        <a:xfrm>
          <a:off x="8636000" y="23495000"/>
          <a:ext cx="3962400" cy="2362200"/>
        </a:xfrm>
        <a:prstGeom prst="straightConnector1">
          <a:avLst/>
        </a:prstGeom>
        <a:ln>
          <a:tailEnd type="arrow"/>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6</xdr:col>
      <xdr:colOff>1028700</xdr:colOff>
      <xdr:row>58</xdr:row>
      <xdr:rowOff>254000</xdr:rowOff>
    </xdr:from>
    <xdr:to>
      <xdr:col>12</xdr:col>
      <xdr:colOff>317500</xdr:colOff>
      <xdr:row>63</xdr:row>
      <xdr:rowOff>241300</xdr:rowOff>
    </xdr:to>
    <xdr:cxnSp macro="">
      <xdr:nvCxnSpPr>
        <xdr:cNvPr id="53" name="直線矢印コネクタ 52"/>
        <xdr:cNvCxnSpPr/>
      </xdr:nvCxnSpPr>
      <xdr:spPr>
        <a:xfrm>
          <a:off x="8610600" y="23456900"/>
          <a:ext cx="5219700" cy="2400300"/>
        </a:xfrm>
        <a:prstGeom prst="straightConnector1">
          <a:avLst/>
        </a:prstGeom>
        <a:ln>
          <a:tailEnd type="arrow"/>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11</xdr:col>
      <xdr:colOff>635000</xdr:colOff>
      <xdr:row>66</xdr:row>
      <xdr:rowOff>0</xdr:rowOff>
    </xdr:from>
    <xdr:to>
      <xdr:col>12</xdr:col>
      <xdr:colOff>241300</xdr:colOff>
      <xdr:row>69</xdr:row>
      <xdr:rowOff>25400</xdr:rowOff>
    </xdr:to>
    <xdr:sp macro="" textlink="">
      <xdr:nvSpPr>
        <xdr:cNvPr id="54" name="円/楕円 53"/>
        <xdr:cNvSpPr/>
      </xdr:nvSpPr>
      <xdr:spPr>
        <a:xfrm>
          <a:off x="13068300" y="26352500"/>
          <a:ext cx="685800" cy="558800"/>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1</xdr:col>
      <xdr:colOff>127000</xdr:colOff>
      <xdr:row>25</xdr:row>
      <xdr:rowOff>292100</xdr:rowOff>
    </xdr:from>
    <xdr:to>
      <xdr:col>2</xdr:col>
      <xdr:colOff>266700</xdr:colOff>
      <xdr:row>27</xdr:row>
      <xdr:rowOff>12700</xdr:rowOff>
    </xdr:to>
    <xdr:sp macro="" textlink="">
      <xdr:nvSpPr>
        <xdr:cNvPr id="56" name="円/楕円 55"/>
        <xdr:cNvSpPr/>
      </xdr:nvSpPr>
      <xdr:spPr>
        <a:xfrm>
          <a:off x="533400" y="10147300"/>
          <a:ext cx="1117600" cy="660400"/>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4</xdr:col>
      <xdr:colOff>228600</xdr:colOff>
      <xdr:row>70</xdr:row>
      <xdr:rowOff>76200</xdr:rowOff>
    </xdr:from>
    <xdr:to>
      <xdr:col>6</xdr:col>
      <xdr:colOff>698500</xdr:colOff>
      <xdr:row>73</xdr:row>
      <xdr:rowOff>88900</xdr:rowOff>
    </xdr:to>
    <xdr:sp macro="" textlink="">
      <xdr:nvSpPr>
        <xdr:cNvPr id="60" name="四角形吹き出し 59"/>
        <xdr:cNvSpPr/>
      </xdr:nvSpPr>
      <xdr:spPr>
        <a:xfrm>
          <a:off x="3771900" y="27711400"/>
          <a:ext cx="4508500" cy="546100"/>
        </a:xfrm>
        <a:prstGeom prst="wedgeRectCallout">
          <a:avLst>
            <a:gd name="adj1" fmla="val 54189"/>
            <a:gd name="adj2" fmla="val -140943"/>
          </a:avLst>
        </a:prstGeom>
        <a:solidFill>
          <a:sysClr val="window" lastClr="FFFFFF"/>
        </a:solidFill>
        <a:ln w="1270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l"/>
          <a:r>
            <a:rPr kumimoji="1" lang="ja-JP" altLang="en-US" sz="1100">
              <a:solidFill>
                <a:sysClr val="windowText" lastClr="000000"/>
              </a:solidFill>
            </a:rPr>
            <a:t>証明日で記載。支出額の確定日（納品が完了していれば、支出が完了していなくても可）～５／３１の任意の日付となります。</a:t>
          </a:r>
        </a:p>
      </xdr:txBody>
    </xdr:sp>
    <xdr:clientData/>
  </xdr:twoCellAnchor>
  <xdr:twoCellAnchor>
    <xdr:from>
      <xdr:col>1</xdr:col>
      <xdr:colOff>63500</xdr:colOff>
      <xdr:row>1</xdr:row>
      <xdr:rowOff>292100</xdr:rowOff>
    </xdr:from>
    <xdr:to>
      <xdr:col>3</xdr:col>
      <xdr:colOff>266700</xdr:colOff>
      <xdr:row>2</xdr:row>
      <xdr:rowOff>152400</xdr:rowOff>
    </xdr:to>
    <xdr:sp macro="" textlink="">
      <xdr:nvSpPr>
        <xdr:cNvPr id="61" name="テキスト ボックス 60"/>
        <xdr:cNvSpPr txBox="1"/>
      </xdr:nvSpPr>
      <xdr:spPr>
        <a:xfrm>
          <a:off x="469900" y="508000"/>
          <a:ext cx="2616200" cy="419100"/>
        </a:xfrm>
        <a:prstGeom prst="rect">
          <a:avLst/>
        </a:prstGeom>
        <a:solidFill>
          <a:schemeClr val="lt1"/>
        </a:solidFill>
        <a:ln w="9525" cmpd="sng">
          <a:solidFill>
            <a:srgbClr val="FFC000"/>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ja-JP" altLang="en-US" sz="1100"/>
            <a:t>記載例（外部の分担研究者作成分）</a:t>
          </a:r>
        </a:p>
      </xdr:txBody>
    </xdr:sp>
    <xdr:clientData/>
  </xdr:twoCellAnchor>
  <xdr:twoCellAnchor>
    <xdr:from>
      <xdr:col>2</xdr:col>
      <xdr:colOff>177801</xdr:colOff>
      <xdr:row>38</xdr:row>
      <xdr:rowOff>381000</xdr:rowOff>
    </xdr:from>
    <xdr:to>
      <xdr:col>4</xdr:col>
      <xdr:colOff>749301</xdr:colOff>
      <xdr:row>40</xdr:row>
      <xdr:rowOff>142875</xdr:rowOff>
    </xdr:to>
    <xdr:sp macro="" textlink="">
      <xdr:nvSpPr>
        <xdr:cNvPr id="30" name="四角形吹き出し 29"/>
        <xdr:cNvSpPr/>
      </xdr:nvSpPr>
      <xdr:spPr>
        <a:xfrm>
          <a:off x="1562101" y="16002000"/>
          <a:ext cx="2730500" cy="777875"/>
        </a:xfrm>
        <a:prstGeom prst="wedgeRectCallout">
          <a:avLst>
            <a:gd name="adj1" fmla="val -66202"/>
            <a:gd name="adj2" fmla="val 105312"/>
          </a:avLst>
        </a:prstGeom>
        <a:solidFill>
          <a:sysClr val="window" lastClr="FFFFFF"/>
        </a:solidFill>
        <a:ln w="25400" cap="flat" cmpd="sng" algn="ctr">
          <a:solidFill>
            <a:srgbClr val="F79646"/>
          </a:solidFill>
          <a:prstDash val="solid"/>
        </a:ln>
        <a:effectLst/>
      </xdr:spPr>
      <xdr:txBody>
        <a:bodyPr vertOverflow="clip" horzOverflow="clip" rtlCol="0" anchor="ctr"/>
        <a:lstStyle/>
        <a:p>
          <a:pPr marL="0" marR="0" lvl="0" indent="0" algn="l" defTabSz="914400" eaLnBrk="1" fontAlgn="auto" latinLnBrk="0" hangingPunct="1">
            <a:lnSpc>
              <a:spcPts val="19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Calibri"/>
              <a:ea typeface="ＭＳ Ｐゴシック"/>
              <a:cs typeface="+mn-cs"/>
            </a:rPr>
            <a:t>最初と最後のページ以外は、「累計」の行を入れてください。</a:t>
          </a:r>
        </a:p>
      </xdr:txBody>
    </xdr:sp>
    <xdr:clientData/>
  </xdr:twoCellAnchor>
  <xdr:twoCellAnchor>
    <xdr:from>
      <xdr:col>2</xdr:col>
      <xdr:colOff>114300</xdr:colOff>
      <xdr:row>60</xdr:row>
      <xdr:rowOff>393700</xdr:rowOff>
    </xdr:from>
    <xdr:to>
      <xdr:col>4</xdr:col>
      <xdr:colOff>1600200</xdr:colOff>
      <xdr:row>62</xdr:row>
      <xdr:rowOff>31750</xdr:rowOff>
    </xdr:to>
    <xdr:sp macro="" textlink="">
      <xdr:nvSpPr>
        <xdr:cNvPr id="31" name="四角形吹き出し 30"/>
        <xdr:cNvSpPr/>
      </xdr:nvSpPr>
      <xdr:spPr>
        <a:xfrm>
          <a:off x="1498600" y="25387300"/>
          <a:ext cx="3644900" cy="527050"/>
        </a:xfrm>
        <a:prstGeom prst="wedgeRectCallout">
          <a:avLst>
            <a:gd name="adj1" fmla="val -60334"/>
            <a:gd name="adj2" fmla="val 138300"/>
          </a:avLst>
        </a:prstGeom>
        <a:solidFill>
          <a:sysClr val="window" lastClr="FFFFFF"/>
        </a:solidFill>
        <a:ln w="25400" cap="flat" cmpd="sng" algn="ctr">
          <a:solidFill>
            <a:srgbClr val="F79646"/>
          </a:solidFill>
          <a:prstDash val="solid"/>
        </a:ln>
        <a:effectLst/>
      </xdr:spPr>
      <xdr:txBody>
        <a:bodyPr vertOverflow="clip" horzOverflow="clip" rtlCol="0" anchor="ctr"/>
        <a:lstStyle/>
        <a:p>
          <a:pPr marL="0" marR="0" lvl="0" indent="0" algn="l" defTabSz="914400" eaLnBrk="1" fontAlgn="auto" latinLnBrk="0" hangingPunct="1">
            <a:lnSpc>
              <a:spcPts val="19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Calibri"/>
              <a:ea typeface="ＭＳ Ｐゴシック"/>
              <a:cs typeface="+mn-cs"/>
            </a:rPr>
            <a:t>最終ページには、「合計」の行を入れてください。</a:t>
          </a:r>
        </a:p>
      </xdr:txBody>
    </xdr:sp>
    <xdr:clientData/>
  </xdr:twoCellAnchor>
  <xdr:twoCellAnchor>
    <xdr:from>
      <xdr:col>6</xdr:col>
      <xdr:colOff>920750</xdr:colOff>
      <xdr:row>68</xdr:row>
      <xdr:rowOff>158751</xdr:rowOff>
    </xdr:from>
    <xdr:to>
      <xdr:col>12</xdr:col>
      <xdr:colOff>984250</xdr:colOff>
      <xdr:row>76</xdr:row>
      <xdr:rowOff>95251</xdr:rowOff>
    </xdr:to>
    <xdr:sp macro="" textlink="">
      <xdr:nvSpPr>
        <xdr:cNvPr id="33" name="四角形吹き出し 32"/>
        <xdr:cNvSpPr/>
      </xdr:nvSpPr>
      <xdr:spPr>
        <a:xfrm>
          <a:off x="8524875" y="26177876"/>
          <a:ext cx="6016625" cy="1333500"/>
        </a:xfrm>
        <a:prstGeom prst="wedgeRectCallout">
          <a:avLst>
            <a:gd name="adj1" fmla="val -18371"/>
            <a:gd name="adj2" fmla="val -67023"/>
          </a:avLst>
        </a:prstGeom>
        <a:solidFill>
          <a:sysClr val="window" lastClr="FFFFFF"/>
        </a:solidFill>
        <a:ln w="25400" cap="flat" cmpd="sng" algn="ctr">
          <a:solidFill>
            <a:srgbClr val="F79646"/>
          </a:solidFill>
          <a:prstDash val="solid"/>
        </a:ln>
        <a:effectLst/>
      </xdr:spPr>
      <xdr:txBody>
        <a:bodyPr vertOverflow="clip" horzOverflow="clip" rtlCol="0" anchor="t"/>
        <a:lstStyle/>
        <a:p>
          <a:pPr marL="0" marR="0" lvl="0" indent="0" algn="l" defTabSz="914400" eaLnBrk="1" fontAlgn="auto" latinLnBrk="0" hangingPunct="1">
            <a:lnSpc>
              <a:spcPts val="2000"/>
            </a:lnSpc>
            <a:spcBef>
              <a:spcPts val="0"/>
            </a:spcBef>
            <a:spcAft>
              <a:spcPts val="0"/>
            </a:spcAft>
            <a:buClrTx/>
            <a:buSzTx/>
            <a:buFontTx/>
            <a:buNone/>
            <a:tabLst/>
            <a:defRPr/>
          </a:pPr>
          <a:r>
            <a:rPr kumimoji="1" lang="ja-JP" altLang="en-US" sz="1200" b="0" i="0" u="none" strike="noStrike" kern="0" cap="none" spc="0" normalizeH="0" baseline="0" noProof="0" smtClean="0">
              <a:ln>
                <a:noFill/>
              </a:ln>
              <a:solidFill>
                <a:sysClr val="windowText" lastClr="000000"/>
              </a:solidFill>
              <a:effectLst/>
              <a:uLnTx/>
              <a:uFillTx/>
              <a:latin typeface="Calibri"/>
              <a:ea typeface="ＭＳ Ｐゴシック"/>
              <a:cs typeface="+mn-cs"/>
            </a:rPr>
            <a:t>最終ページのみに、経理責任者の記載および押印の証明をしてください。</a:t>
          </a:r>
          <a:endParaRPr kumimoji="1" lang="en-US" altLang="ja-JP" sz="12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algn="l" defTabSz="914400" eaLnBrk="1" fontAlgn="auto" latinLnBrk="0" hangingPunct="1">
            <a:lnSpc>
              <a:spcPts val="1900"/>
            </a:lnSpc>
            <a:spcBef>
              <a:spcPts val="0"/>
            </a:spcBef>
            <a:spcAft>
              <a:spcPts val="0"/>
            </a:spcAft>
            <a:buClrTx/>
            <a:buSzTx/>
            <a:buFontTx/>
            <a:buNone/>
            <a:tabLst/>
            <a:defRPr/>
          </a:pPr>
          <a:endParaRPr kumimoji="1" lang="en-US" altLang="ja-JP" sz="12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algn="l" defTabSz="914400" eaLnBrk="1" fontAlgn="auto" latinLnBrk="0" hangingPunct="1">
            <a:lnSpc>
              <a:spcPts val="2000"/>
            </a:lnSpc>
            <a:spcBef>
              <a:spcPts val="0"/>
            </a:spcBef>
            <a:spcAft>
              <a:spcPts val="0"/>
            </a:spcAft>
            <a:buClrTx/>
            <a:buSzTx/>
            <a:buFontTx/>
            <a:buNone/>
            <a:tabLst/>
            <a:defRPr/>
          </a:pPr>
          <a:r>
            <a:rPr kumimoji="1" lang="ja-JP" altLang="en-US" sz="1200" b="0" i="0" u="none" strike="noStrike" kern="0" cap="none" spc="0" normalizeH="0" baseline="0" noProof="0" smtClean="0">
              <a:ln>
                <a:noFill/>
              </a:ln>
              <a:solidFill>
                <a:sysClr val="windowText" lastClr="000000"/>
              </a:solidFill>
              <a:effectLst/>
              <a:uLnTx/>
              <a:uFillTx/>
              <a:latin typeface="Calibri"/>
              <a:ea typeface="ＭＳ Ｐゴシック"/>
              <a:cs typeface="+mn-cs"/>
            </a:rPr>
            <a:t>最初のページが最終ページになる場合、「小計」を「合計」に変更して経理担当者の証明を記載してください。</a:t>
          </a:r>
        </a:p>
      </xdr:txBody>
    </xdr:sp>
    <xdr:clientData/>
  </xdr:twoCellAnchor>
  <xdr:twoCellAnchor>
    <xdr:from>
      <xdr:col>5</xdr:col>
      <xdr:colOff>609600</xdr:colOff>
      <xdr:row>38</xdr:row>
      <xdr:rowOff>330200</xdr:rowOff>
    </xdr:from>
    <xdr:to>
      <xdr:col>10</xdr:col>
      <xdr:colOff>571500</xdr:colOff>
      <xdr:row>41</xdr:row>
      <xdr:rowOff>317500</xdr:rowOff>
    </xdr:to>
    <xdr:sp macro="" textlink="">
      <xdr:nvSpPr>
        <xdr:cNvPr id="35" name="四角形吹き出し 34"/>
        <xdr:cNvSpPr/>
      </xdr:nvSpPr>
      <xdr:spPr>
        <a:xfrm>
          <a:off x="6515100" y="15935325"/>
          <a:ext cx="5629275" cy="1384300"/>
        </a:xfrm>
        <a:prstGeom prst="wedgeRectCallout">
          <a:avLst>
            <a:gd name="adj1" fmla="val -1703"/>
            <a:gd name="adj2" fmla="val -76331"/>
          </a:avLst>
        </a:prstGeom>
        <a:solidFill>
          <a:sysClr val="window" lastClr="FFFFFF"/>
        </a:solidFill>
        <a:ln w="25400" cap="flat" cmpd="sng" algn="ctr">
          <a:solidFill>
            <a:srgbClr val="F79646"/>
          </a:solidFill>
          <a:prstDash val="solid"/>
        </a:ln>
        <a:effectLst/>
      </xdr:spPr>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mn-lt"/>
              <a:ea typeface="+mn-ea"/>
              <a:cs typeface="+mn-cs"/>
            </a:rPr>
            <a:t>■長寿医療研究開発費と自己資金とを合わせて支出した場合は、</a:t>
          </a: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Calibri"/>
              <a:ea typeface="ＭＳ Ｐゴシック"/>
              <a:cs typeface="+mn-cs"/>
            </a:rPr>
            <a:t>自己資金を</a:t>
          </a:r>
          <a:r>
            <a:rPr kumimoji="1" lang="en-US" altLang="ja-JP" sz="1200" b="0" i="0" u="none" strike="noStrike" kern="0" cap="none" spc="0" normalizeH="0" baseline="0" noProof="0">
              <a:ln>
                <a:noFill/>
              </a:ln>
              <a:solidFill>
                <a:sysClr val="windowText" lastClr="000000"/>
              </a:solidFill>
              <a:effectLst/>
              <a:uLnTx/>
              <a:uFillTx/>
              <a:latin typeface="Calibri"/>
              <a:ea typeface="ＭＳ Ｐゴシック"/>
              <a:cs typeface="+mn-cs"/>
            </a:rPr>
            <a:t>50,000</a:t>
          </a:r>
          <a:r>
            <a:rPr kumimoji="1" lang="ja-JP" altLang="en-US" sz="1200" b="0" i="0" u="none" strike="noStrike" kern="0" cap="none" spc="0" normalizeH="0" baseline="0" noProof="0">
              <a:ln>
                <a:noFill/>
              </a:ln>
              <a:solidFill>
                <a:sysClr val="windowText" lastClr="000000"/>
              </a:solidFill>
              <a:effectLst/>
              <a:uLnTx/>
              <a:uFillTx/>
              <a:latin typeface="Calibri"/>
              <a:ea typeface="ＭＳ Ｐゴシック"/>
              <a:cs typeface="+mn-cs"/>
            </a:rPr>
            <a:t>円を合わせて支出した場合の金額及び備考の記載例です。</a:t>
          </a:r>
          <a:endParaRPr kumimoji="1" lang="en-US" altLang="ja-JP" sz="1200" b="0" i="0" u="none" strike="noStrike" kern="0" cap="none" spc="0" normalizeH="0" baseline="0" noProof="0">
            <a:ln>
              <a:noFill/>
            </a:ln>
            <a:solidFill>
              <a:sysClr val="windowText" lastClr="000000"/>
            </a:solidFill>
            <a:effectLst/>
            <a:uLnTx/>
            <a:uFillTx/>
            <a:latin typeface="Calibri"/>
            <a:ea typeface="ＭＳ Ｐゴシック"/>
            <a:cs typeface="+mn-cs"/>
          </a:endParaRPr>
        </a:p>
        <a:p>
          <a:pPr marL="742950" marR="0" lvl="1" indent="-285750" algn="l" defTabSz="914400" eaLnBrk="1" fontAlgn="auto" latinLnBrk="0" hangingPunct="1">
            <a:lnSpc>
              <a:spcPct val="100000"/>
            </a:lnSpc>
            <a:spcBef>
              <a:spcPts val="0"/>
            </a:spcBef>
            <a:spcAft>
              <a:spcPts val="0"/>
            </a:spcAft>
            <a:buClrTx/>
            <a:buSzTx/>
            <a:buFont typeface="Wingdings" panose="05000000000000000000" pitchFamily="2" charset="2"/>
            <a:buChar char="l"/>
            <a:tabLst/>
            <a:defRPr/>
          </a:pPr>
          <a:r>
            <a:rPr kumimoji="1" lang="ja-JP" altLang="en-US" sz="1200" b="0" i="0" u="none" strike="noStrike" kern="0" cap="none" spc="0" normalizeH="0" baseline="0" noProof="0">
              <a:ln>
                <a:noFill/>
              </a:ln>
              <a:solidFill>
                <a:sysClr val="windowText" lastClr="000000"/>
              </a:solidFill>
              <a:effectLst/>
              <a:uLnTx/>
              <a:uFillTx/>
              <a:latin typeface="Calibri"/>
              <a:ea typeface="ＭＳ Ｐゴシック"/>
              <a:cs typeface="+mn-cs"/>
            </a:rPr>
            <a:t>印刷会社請求額：</a:t>
          </a:r>
          <a:r>
            <a:rPr kumimoji="1" lang="en-US" altLang="ja-JP" sz="1200" b="0" i="0" u="none" strike="noStrike" kern="0" cap="none" spc="0" normalizeH="0" baseline="0" noProof="0">
              <a:ln>
                <a:noFill/>
              </a:ln>
              <a:solidFill>
                <a:sysClr val="windowText" lastClr="000000"/>
              </a:solidFill>
              <a:effectLst/>
              <a:uLnTx/>
              <a:uFillTx/>
              <a:latin typeface="Calibri"/>
              <a:ea typeface="ＭＳ Ｐゴシック"/>
              <a:cs typeface="+mn-cs"/>
            </a:rPr>
            <a:t>25</a:t>
          </a:r>
          <a:r>
            <a:rPr kumimoji="1" lang="ja-JP" altLang="en-US" sz="1200" b="0" i="0" u="none" strike="noStrike" kern="0" cap="none" spc="0" normalizeH="0" baseline="0" noProof="0">
              <a:ln>
                <a:noFill/>
              </a:ln>
              <a:solidFill>
                <a:sysClr val="windowText" lastClr="000000"/>
              </a:solidFill>
              <a:effectLst/>
              <a:uLnTx/>
              <a:uFillTx/>
              <a:latin typeface="Calibri"/>
              <a:ea typeface="ＭＳ Ｐゴシック"/>
              <a:cs typeface="+mn-cs"/>
            </a:rPr>
            <a:t>万円</a:t>
          </a:r>
          <a:endParaRPr kumimoji="1" lang="en-US" altLang="ja-JP" sz="1200" b="0" i="0" u="none" strike="noStrike" kern="0" cap="none" spc="0" normalizeH="0" baseline="0" noProof="0">
            <a:ln>
              <a:noFill/>
            </a:ln>
            <a:solidFill>
              <a:sysClr val="windowText" lastClr="000000"/>
            </a:solidFill>
            <a:effectLst/>
            <a:uLnTx/>
            <a:uFillTx/>
            <a:latin typeface="Calibri"/>
            <a:ea typeface="ＭＳ Ｐゴシック"/>
            <a:cs typeface="+mn-cs"/>
          </a:endParaRPr>
        </a:p>
        <a:p>
          <a:pPr marL="742950" marR="0" lvl="1" indent="-285750" algn="l" defTabSz="914400" eaLnBrk="1" fontAlgn="auto" latinLnBrk="0" hangingPunct="1">
            <a:lnSpc>
              <a:spcPct val="100000"/>
            </a:lnSpc>
            <a:spcBef>
              <a:spcPts val="0"/>
            </a:spcBef>
            <a:spcAft>
              <a:spcPts val="0"/>
            </a:spcAft>
            <a:buClrTx/>
            <a:buSzTx/>
            <a:buFont typeface="Wingdings" panose="05000000000000000000" pitchFamily="2" charset="2"/>
            <a:buChar char="l"/>
            <a:tabLst/>
            <a:defRPr/>
          </a:pPr>
          <a:r>
            <a:rPr kumimoji="1" lang="ja-JP" altLang="en-US" sz="1200" b="0" i="0" u="none" strike="noStrike" kern="0" cap="none" spc="0" normalizeH="0" baseline="0" noProof="0">
              <a:ln>
                <a:noFill/>
              </a:ln>
              <a:solidFill>
                <a:sysClr val="windowText" lastClr="000000"/>
              </a:solidFill>
              <a:effectLst/>
              <a:uLnTx/>
              <a:uFillTx/>
              <a:latin typeface="Calibri"/>
              <a:ea typeface="ＭＳ Ｐゴシック"/>
              <a:cs typeface="+mn-cs"/>
            </a:rPr>
            <a:t>長寿医療研究開発費での支出額：</a:t>
          </a:r>
          <a:r>
            <a:rPr kumimoji="1" lang="en-US" altLang="ja-JP" sz="1200" b="0" i="0" u="none" strike="noStrike" kern="0" cap="none" spc="0" normalizeH="0" baseline="0" noProof="0">
              <a:ln>
                <a:noFill/>
              </a:ln>
              <a:solidFill>
                <a:sysClr val="windowText" lastClr="000000"/>
              </a:solidFill>
              <a:effectLst/>
              <a:uLnTx/>
              <a:uFillTx/>
              <a:latin typeface="Calibri"/>
              <a:ea typeface="ＭＳ Ｐゴシック"/>
              <a:cs typeface="+mn-cs"/>
            </a:rPr>
            <a:t>20</a:t>
          </a:r>
          <a:r>
            <a:rPr kumimoji="1" lang="ja-JP" altLang="en-US" sz="1200" b="0" i="0" u="none" strike="noStrike" kern="0" cap="none" spc="0" normalizeH="0" baseline="0" noProof="0">
              <a:ln>
                <a:noFill/>
              </a:ln>
              <a:solidFill>
                <a:sysClr val="windowText" lastClr="000000"/>
              </a:solidFill>
              <a:effectLst/>
              <a:uLnTx/>
              <a:uFillTx/>
              <a:latin typeface="Calibri"/>
              <a:ea typeface="ＭＳ Ｐゴシック"/>
              <a:cs typeface="+mn-cs"/>
            </a:rPr>
            <a:t>万円</a:t>
          </a:r>
          <a:endParaRPr kumimoji="1" lang="en-US" altLang="ja-JP" sz="1200" b="0" i="0" u="none" strike="noStrike" kern="0" cap="none" spc="0" normalizeH="0" baseline="0" noProof="0">
            <a:ln>
              <a:noFill/>
            </a:ln>
            <a:solidFill>
              <a:sysClr val="windowText" lastClr="000000"/>
            </a:solidFill>
            <a:effectLst/>
            <a:uLnTx/>
            <a:uFillTx/>
            <a:latin typeface="Calibri"/>
            <a:ea typeface="ＭＳ Ｐゴシック"/>
            <a:cs typeface="+mn-cs"/>
          </a:endParaRPr>
        </a:p>
        <a:p>
          <a:pPr marL="742950" marR="0" lvl="1" indent="-285750" algn="l" defTabSz="914400" eaLnBrk="1" fontAlgn="auto" latinLnBrk="0" hangingPunct="1">
            <a:lnSpc>
              <a:spcPct val="100000"/>
            </a:lnSpc>
            <a:spcBef>
              <a:spcPts val="0"/>
            </a:spcBef>
            <a:spcAft>
              <a:spcPts val="0"/>
            </a:spcAft>
            <a:buClrTx/>
            <a:buSzTx/>
            <a:buFont typeface="Wingdings" panose="05000000000000000000" pitchFamily="2" charset="2"/>
            <a:buChar char="l"/>
            <a:tabLst/>
            <a:defRPr/>
          </a:pPr>
          <a:r>
            <a:rPr kumimoji="1" lang="ja-JP" altLang="en-US" sz="1200" b="0" i="0" u="none" strike="noStrike" kern="0" cap="none" spc="0" normalizeH="0" baseline="0" noProof="0">
              <a:ln>
                <a:noFill/>
              </a:ln>
              <a:solidFill>
                <a:sysClr val="windowText" lastClr="000000"/>
              </a:solidFill>
              <a:effectLst/>
              <a:uLnTx/>
              <a:uFillTx/>
              <a:latin typeface="Calibri"/>
              <a:ea typeface="ＭＳ Ｐゴシック"/>
              <a:cs typeface="+mn-cs"/>
            </a:rPr>
            <a:t>自己資金での支出額：５万円</a:t>
          </a:r>
        </a:p>
      </xdr:txBody>
    </xdr:sp>
    <xdr:clientData/>
  </xdr:twoCellAnchor>
  <xdr:twoCellAnchor>
    <xdr:from>
      <xdr:col>1</xdr:col>
      <xdr:colOff>0</xdr:colOff>
      <xdr:row>52</xdr:row>
      <xdr:rowOff>152400</xdr:rowOff>
    </xdr:from>
    <xdr:to>
      <xdr:col>8</xdr:col>
      <xdr:colOff>428625</xdr:colOff>
      <xdr:row>53</xdr:row>
      <xdr:rowOff>419100</xdr:rowOff>
    </xdr:to>
    <xdr:sp macro="" textlink="">
      <xdr:nvSpPr>
        <xdr:cNvPr id="36" name="正方形/長方形 35"/>
        <xdr:cNvSpPr/>
      </xdr:nvSpPr>
      <xdr:spPr>
        <a:xfrm>
          <a:off x="412750" y="21043900"/>
          <a:ext cx="9779000" cy="774700"/>
        </a:xfrm>
        <a:prstGeom prst="rect">
          <a:avLst/>
        </a:prstGeom>
        <a:solidFill>
          <a:sysClr val="window" lastClr="FFFFFF"/>
        </a:solidFill>
        <a:ln w="25400" cap="flat" cmpd="sng" algn="ctr">
          <a:solidFill>
            <a:srgbClr val="F79646"/>
          </a:solidFill>
          <a:prstDash val="solid"/>
        </a:ln>
        <a:effectLst/>
      </xdr:spPr>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Calibri"/>
              <a:ea typeface="ＭＳ Ｐゴシック"/>
              <a:cs typeface="+mn-cs"/>
            </a:rPr>
            <a:t>■長寿医療研究開発費の入金前に、研究機関で立替払いをした場合、一時的に「差引残高」がマイナスになりますが、問題ありません。</a:t>
          </a:r>
          <a:endParaRPr kumimoji="1" lang="en-US" altLang="ja-JP" sz="1200" b="0" i="0" u="none" strike="noStrike" kern="0" cap="none" spc="0" normalizeH="0" baseline="0" noProof="0">
            <a:ln>
              <a:noFill/>
            </a:ln>
            <a:solidFill>
              <a:sysClr val="windowText" lastClr="000000"/>
            </a:solidFill>
            <a:effectLst/>
            <a:uLnTx/>
            <a:uFillTx/>
            <a:latin typeface="Calibri"/>
            <a:ea typeface="ＭＳ Ｐゴシック"/>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Calibri"/>
              <a:ea typeface="ＭＳ Ｐゴシック"/>
              <a:cs typeface="+mn-cs"/>
            </a:rPr>
            <a:t>■提出する紙媒体の修正液・テープでの修正は認めません。</a:t>
          </a:r>
        </a:p>
      </xdr:txBody>
    </xdr:sp>
    <xdr:clientData/>
  </xdr:twoCellAnchor>
  <xdr:twoCellAnchor>
    <xdr:from>
      <xdr:col>1</xdr:col>
      <xdr:colOff>38100</xdr:colOff>
      <xdr:row>36</xdr:row>
      <xdr:rowOff>0</xdr:rowOff>
    </xdr:from>
    <xdr:to>
      <xdr:col>12</xdr:col>
      <xdr:colOff>114300</xdr:colOff>
      <xdr:row>37</xdr:row>
      <xdr:rowOff>469900</xdr:rowOff>
    </xdr:to>
    <xdr:sp macro="" textlink="">
      <xdr:nvSpPr>
        <xdr:cNvPr id="3" name="正方形/長方形 2"/>
        <xdr:cNvSpPr/>
      </xdr:nvSpPr>
      <xdr:spPr>
        <a:xfrm>
          <a:off x="444500" y="14605000"/>
          <a:ext cx="13182600" cy="977900"/>
        </a:xfrm>
        <a:prstGeom prst="rect">
          <a:avLst/>
        </a:prstGeom>
        <a:noFill/>
        <a:ln w="3175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69"/>
  <sheetViews>
    <sheetView tabSelected="1" view="pageBreakPreview" topLeftCell="A40" zoomScale="60" zoomScaleNormal="75" zoomScalePageLayoutView="75" workbookViewId="0">
      <selection activeCell="K67" sqref="K67"/>
    </sheetView>
  </sheetViews>
  <sheetFormatPr defaultRowHeight="13.5" x14ac:dyDescent="0.15"/>
  <cols>
    <col min="1" max="1" width="5.375" customWidth="1"/>
    <col min="2" max="2" width="12.875" customWidth="1"/>
    <col min="3" max="3" width="18.875" customWidth="1"/>
    <col min="4" max="4" width="9.5" style="11" customWidth="1"/>
    <col min="5" max="5" width="30.625" customWidth="1"/>
    <col min="6" max="6" width="22.375" customWidth="1"/>
    <col min="7" max="7" width="16.375" customWidth="1"/>
    <col min="8" max="11" width="11.875" customWidth="1"/>
    <col min="12" max="13" width="14.125" customWidth="1"/>
  </cols>
  <sheetData>
    <row r="1" spans="1:13" ht="17.25" x14ac:dyDescent="0.15">
      <c r="B1" s="36" t="s">
        <v>20</v>
      </c>
    </row>
    <row r="2" spans="1:13" ht="43.5" customHeight="1" x14ac:dyDescent="0.15">
      <c r="B2" s="110" t="s">
        <v>11</v>
      </c>
      <c r="C2" s="110"/>
      <c r="D2" s="110"/>
      <c r="E2" s="110"/>
      <c r="F2" s="110"/>
      <c r="G2" s="110"/>
      <c r="H2" s="110"/>
      <c r="I2" s="110"/>
      <c r="J2" s="110"/>
      <c r="K2" s="110"/>
      <c r="L2" s="110"/>
      <c r="M2" s="110"/>
    </row>
    <row r="3" spans="1:13" ht="14.25" thickBot="1" x14ac:dyDescent="0.2"/>
    <row r="4" spans="1:13" ht="24" customHeight="1" x14ac:dyDescent="0.15">
      <c r="G4" s="38" t="s">
        <v>4</v>
      </c>
      <c r="H4" s="114" t="s">
        <v>46</v>
      </c>
      <c r="I4" s="115"/>
      <c r="J4" s="115"/>
      <c r="K4" s="115"/>
      <c r="L4" s="115"/>
      <c r="M4" s="116"/>
    </row>
    <row r="5" spans="1:13" ht="24" customHeight="1" x14ac:dyDescent="0.15">
      <c r="B5" s="13"/>
      <c r="C5" s="13"/>
      <c r="D5" s="13"/>
      <c r="E5" s="13"/>
      <c r="F5" s="37"/>
      <c r="G5" s="39" t="s">
        <v>15</v>
      </c>
      <c r="H5" s="117" t="s">
        <v>25</v>
      </c>
      <c r="I5" s="118"/>
      <c r="J5" s="118"/>
      <c r="K5" s="119"/>
      <c r="L5" s="89" t="s">
        <v>9</v>
      </c>
      <c r="M5" s="90"/>
    </row>
    <row r="6" spans="1:13" ht="50.1" customHeight="1" thickBot="1" x14ac:dyDescent="0.2">
      <c r="B6" s="9" t="s">
        <v>10</v>
      </c>
      <c r="G6" s="40" t="s">
        <v>16</v>
      </c>
      <c r="H6" s="120" t="s">
        <v>26</v>
      </c>
      <c r="I6" s="121"/>
      <c r="J6" s="121"/>
      <c r="K6" s="121"/>
      <c r="L6" s="121"/>
      <c r="M6" s="122"/>
    </row>
    <row r="7" spans="1:13" ht="19.5" customHeight="1" thickBot="1" x14ac:dyDescent="0.2"/>
    <row r="8" spans="1:13" s="1" customFormat="1" ht="20.25" customHeight="1" x14ac:dyDescent="0.15">
      <c r="B8" s="94" t="s">
        <v>0</v>
      </c>
      <c r="C8" s="96" t="s">
        <v>5</v>
      </c>
      <c r="D8" s="97"/>
      <c r="E8" s="98" t="s">
        <v>12</v>
      </c>
      <c r="F8" s="100" t="s">
        <v>13</v>
      </c>
      <c r="G8" s="102" t="s">
        <v>1</v>
      </c>
      <c r="H8" s="104" t="s">
        <v>41</v>
      </c>
      <c r="I8" s="84" t="s">
        <v>42</v>
      </c>
      <c r="J8" s="84" t="s">
        <v>8</v>
      </c>
      <c r="K8" s="84" t="s">
        <v>43</v>
      </c>
      <c r="L8" s="106" t="s">
        <v>2</v>
      </c>
      <c r="M8" s="108" t="s">
        <v>3</v>
      </c>
    </row>
    <row r="9" spans="1:13" s="1" customFormat="1" ht="19.5" customHeight="1" thickBot="1" x14ac:dyDescent="0.2">
      <c r="B9" s="95"/>
      <c r="C9" s="6" t="s">
        <v>7</v>
      </c>
      <c r="D9" s="12" t="s">
        <v>6</v>
      </c>
      <c r="E9" s="99"/>
      <c r="F9" s="101"/>
      <c r="G9" s="103"/>
      <c r="H9" s="105"/>
      <c r="I9" s="85"/>
      <c r="J9" s="85"/>
      <c r="K9" s="85"/>
      <c r="L9" s="107"/>
      <c r="M9" s="109"/>
    </row>
    <row r="10" spans="1:13" s="1" customFormat="1" ht="39.950000000000003" customHeight="1" x14ac:dyDescent="0.15">
      <c r="A10" s="1">
        <v>1</v>
      </c>
      <c r="B10" s="46">
        <v>42487</v>
      </c>
      <c r="C10" s="47" t="s">
        <v>41</v>
      </c>
      <c r="D10" s="48" t="s">
        <v>27</v>
      </c>
      <c r="E10" s="49" t="s">
        <v>29</v>
      </c>
      <c r="F10" s="50" t="s">
        <v>28</v>
      </c>
      <c r="G10" s="22"/>
      <c r="H10" s="65">
        <v>100000</v>
      </c>
      <c r="I10" s="66"/>
      <c r="J10" s="66"/>
      <c r="K10" s="66"/>
      <c r="L10" s="23">
        <f>+SUM(H10:K10)</f>
        <v>100000</v>
      </c>
      <c r="M10" s="24">
        <f>G10-L10</f>
        <v>-100000</v>
      </c>
    </row>
    <row r="11" spans="1:13" s="1" customFormat="1" ht="39.950000000000003" customHeight="1" x14ac:dyDescent="0.15">
      <c r="A11" s="1">
        <v>2</v>
      </c>
      <c r="B11" s="51">
        <v>42511</v>
      </c>
      <c r="C11" s="52" t="s">
        <v>42</v>
      </c>
      <c r="D11" s="53" t="s">
        <v>27</v>
      </c>
      <c r="E11" s="54" t="s">
        <v>30</v>
      </c>
      <c r="F11" s="55" t="s">
        <v>31</v>
      </c>
      <c r="G11" s="25"/>
      <c r="H11" s="67"/>
      <c r="I11" s="68">
        <v>100000</v>
      </c>
      <c r="J11" s="68"/>
      <c r="K11" s="68"/>
      <c r="L11" s="23">
        <f t="shared" ref="L11:L19" si="0">+SUM(H11:K11)</f>
        <v>100000</v>
      </c>
      <c r="M11" s="24">
        <f t="shared" ref="M11:M19" si="1">M10+G11-L11</f>
        <v>-200000</v>
      </c>
    </row>
    <row r="12" spans="1:13" s="10" customFormat="1" ht="39.950000000000003" customHeight="1" x14ac:dyDescent="0.15">
      <c r="A12" s="10">
        <f>+A11+1</f>
        <v>3</v>
      </c>
      <c r="B12" s="56">
        <v>42521</v>
      </c>
      <c r="C12" s="52" t="s">
        <v>42</v>
      </c>
      <c r="D12" s="57" t="s">
        <v>32</v>
      </c>
      <c r="E12" s="54" t="s">
        <v>33</v>
      </c>
      <c r="F12" s="55" t="s">
        <v>34</v>
      </c>
      <c r="G12" s="25"/>
      <c r="H12" s="69"/>
      <c r="I12" s="70">
        <v>2000</v>
      </c>
      <c r="J12" s="70"/>
      <c r="K12" s="70"/>
      <c r="L12" s="23">
        <f t="shared" si="0"/>
        <v>2000</v>
      </c>
      <c r="M12" s="24">
        <f t="shared" si="1"/>
        <v>-202000</v>
      </c>
    </row>
    <row r="13" spans="1:13" s="1" customFormat="1" ht="39.950000000000003" customHeight="1" x14ac:dyDescent="0.15">
      <c r="A13" s="10">
        <f t="shared" ref="A13:A19" si="2">+A12+1</f>
        <v>4</v>
      </c>
      <c r="B13" s="51">
        <v>42582</v>
      </c>
      <c r="C13" s="52" t="s">
        <v>41</v>
      </c>
      <c r="D13" s="53" t="s">
        <v>32</v>
      </c>
      <c r="E13" s="54" t="s">
        <v>29</v>
      </c>
      <c r="F13" s="55" t="s">
        <v>28</v>
      </c>
      <c r="G13" s="25"/>
      <c r="H13" s="67">
        <v>150000</v>
      </c>
      <c r="I13" s="68"/>
      <c r="J13" s="68"/>
      <c r="K13" s="68"/>
      <c r="L13" s="23">
        <f t="shared" si="0"/>
        <v>150000</v>
      </c>
      <c r="M13" s="24">
        <f t="shared" si="1"/>
        <v>-352000</v>
      </c>
    </row>
    <row r="14" spans="1:13" s="1" customFormat="1" ht="39.950000000000003" customHeight="1" x14ac:dyDescent="0.15">
      <c r="A14" s="10">
        <f t="shared" si="2"/>
        <v>5</v>
      </c>
      <c r="B14" s="51">
        <v>42674</v>
      </c>
      <c r="C14" s="52"/>
      <c r="D14" s="53"/>
      <c r="E14" s="54" t="s">
        <v>35</v>
      </c>
      <c r="F14" s="55"/>
      <c r="G14" s="73">
        <v>2000000</v>
      </c>
      <c r="H14" s="69"/>
      <c r="I14" s="68"/>
      <c r="J14" s="68"/>
      <c r="K14" s="68"/>
      <c r="L14" s="23">
        <f t="shared" si="0"/>
        <v>0</v>
      </c>
      <c r="M14" s="24">
        <f t="shared" si="1"/>
        <v>1648000</v>
      </c>
    </row>
    <row r="15" spans="1:13" s="1" customFormat="1" ht="39.950000000000003" customHeight="1" x14ac:dyDescent="0.15">
      <c r="A15" s="10">
        <f t="shared" si="2"/>
        <v>6</v>
      </c>
      <c r="B15" s="58" t="s">
        <v>44</v>
      </c>
      <c r="C15" s="59"/>
      <c r="D15" s="53"/>
      <c r="E15" s="54"/>
      <c r="F15" s="55"/>
      <c r="G15" s="25"/>
      <c r="H15" s="67"/>
      <c r="I15" s="68"/>
      <c r="J15" s="68"/>
      <c r="K15" s="68">
        <v>100000</v>
      </c>
      <c r="L15" s="23">
        <f t="shared" si="0"/>
        <v>100000</v>
      </c>
      <c r="M15" s="24">
        <f t="shared" si="1"/>
        <v>1548000</v>
      </c>
    </row>
    <row r="16" spans="1:13" s="1" customFormat="1" ht="39.950000000000003" customHeight="1" x14ac:dyDescent="0.15">
      <c r="A16" s="10">
        <f t="shared" si="2"/>
        <v>7</v>
      </c>
      <c r="B16" s="51" t="s">
        <v>36</v>
      </c>
      <c r="C16" s="52"/>
      <c r="D16" s="53"/>
      <c r="E16" s="54"/>
      <c r="F16" s="55"/>
      <c r="G16" s="25"/>
      <c r="H16" s="67">
        <v>100000</v>
      </c>
      <c r="I16" s="68"/>
      <c r="J16" s="68"/>
      <c r="K16" s="68"/>
      <c r="L16" s="23">
        <f t="shared" si="0"/>
        <v>100000</v>
      </c>
      <c r="M16" s="24">
        <f t="shared" si="1"/>
        <v>1448000</v>
      </c>
    </row>
    <row r="17" spans="1:13" s="1" customFormat="1" ht="39.950000000000003" customHeight="1" x14ac:dyDescent="0.15">
      <c r="A17" s="10">
        <f t="shared" si="2"/>
        <v>8</v>
      </c>
      <c r="B17" s="51" t="s">
        <v>36</v>
      </c>
      <c r="C17" s="52"/>
      <c r="D17" s="57"/>
      <c r="E17" s="54"/>
      <c r="F17" s="55"/>
      <c r="G17" s="25"/>
      <c r="H17" s="69">
        <v>2000</v>
      </c>
      <c r="I17" s="68"/>
      <c r="J17" s="68"/>
      <c r="K17" s="68"/>
      <c r="L17" s="23">
        <f t="shared" si="0"/>
        <v>2000</v>
      </c>
      <c r="M17" s="24">
        <f t="shared" si="1"/>
        <v>1446000</v>
      </c>
    </row>
    <row r="18" spans="1:13" s="1" customFormat="1" ht="39.950000000000003" customHeight="1" x14ac:dyDescent="0.15">
      <c r="A18" s="10">
        <f t="shared" si="2"/>
        <v>9</v>
      </c>
      <c r="B18" s="51" t="s">
        <v>36</v>
      </c>
      <c r="C18" s="52"/>
      <c r="D18" s="53"/>
      <c r="E18" s="54"/>
      <c r="F18" s="55"/>
      <c r="G18" s="25"/>
      <c r="H18" s="67">
        <v>100000</v>
      </c>
      <c r="I18" s="68"/>
      <c r="J18" s="68"/>
      <c r="K18" s="68"/>
      <c r="L18" s="23">
        <f t="shared" si="0"/>
        <v>100000</v>
      </c>
      <c r="M18" s="24">
        <f t="shared" si="1"/>
        <v>1346000</v>
      </c>
    </row>
    <row r="19" spans="1:13" s="1" customFormat="1" ht="39.950000000000003" customHeight="1" thickBot="1" x14ac:dyDescent="0.2">
      <c r="A19" s="10">
        <f t="shared" si="2"/>
        <v>10</v>
      </c>
      <c r="B19" s="60" t="s">
        <v>37</v>
      </c>
      <c r="C19" s="61"/>
      <c r="D19" s="62"/>
      <c r="E19" s="63"/>
      <c r="F19" s="64"/>
      <c r="G19" s="33"/>
      <c r="H19" s="71">
        <v>2000</v>
      </c>
      <c r="I19" s="72"/>
      <c r="J19" s="72"/>
      <c r="K19" s="72"/>
      <c r="L19" s="23">
        <f t="shared" si="0"/>
        <v>2000</v>
      </c>
      <c r="M19" s="24">
        <f t="shared" si="1"/>
        <v>1344000</v>
      </c>
    </row>
    <row r="20" spans="1:13" s="1" customFormat="1" ht="30" customHeight="1" thickBot="1" x14ac:dyDescent="0.2">
      <c r="B20" s="8" t="s">
        <v>14</v>
      </c>
      <c r="C20" s="41"/>
      <c r="D20" s="42"/>
      <c r="E20" s="41"/>
      <c r="F20" s="43"/>
      <c r="G20" s="26">
        <f>SUM(G10:G19)</f>
        <v>2000000</v>
      </c>
      <c r="H20" s="34">
        <f>SUM(H10:H19)</f>
        <v>454000</v>
      </c>
      <c r="I20" s="35">
        <f>SUM(I10:I19)</f>
        <v>102000</v>
      </c>
      <c r="J20" s="35">
        <f>SUM(J10:J19)</f>
        <v>0</v>
      </c>
      <c r="K20" s="35">
        <f>SUM(K10:K19)</f>
        <v>100000</v>
      </c>
      <c r="L20" s="27">
        <f>+SUM(L10:L19)</f>
        <v>656000</v>
      </c>
      <c r="M20" s="28">
        <f>G20-L20</f>
        <v>1344000</v>
      </c>
    </row>
    <row r="22" spans="1:13" ht="17.25" x14ac:dyDescent="0.15">
      <c r="B22" s="36" t="s">
        <v>20</v>
      </c>
    </row>
    <row r="23" spans="1:13" ht="43.5" customHeight="1" x14ac:dyDescent="0.15">
      <c r="B23" s="110" t="s">
        <v>11</v>
      </c>
      <c r="C23" s="110"/>
      <c r="D23" s="110"/>
      <c r="E23" s="110"/>
      <c r="F23" s="110"/>
      <c r="G23" s="110"/>
      <c r="H23" s="110"/>
      <c r="I23" s="110"/>
      <c r="J23" s="110"/>
      <c r="K23" s="110"/>
      <c r="L23" s="110"/>
      <c r="M23" s="110"/>
    </row>
    <row r="24" spans="1:13" ht="14.25" thickBot="1" x14ac:dyDescent="0.2"/>
    <row r="25" spans="1:13" ht="24" customHeight="1" x14ac:dyDescent="0.15">
      <c r="G25" s="38" t="s">
        <v>4</v>
      </c>
      <c r="H25" s="111"/>
      <c r="I25" s="112"/>
      <c r="J25" s="112"/>
      <c r="K25" s="112"/>
      <c r="L25" s="112"/>
      <c r="M25" s="113"/>
    </row>
    <row r="26" spans="1:13" ht="24" customHeight="1" x14ac:dyDescent="0.15">
      <c r="B26" s="13"/>
      <c r="C26" s="13"/>
      <c r="D26" s="13"/>
      <c r="E26" s="13"/>
      <c r="F26" s="37"/>
      <c r="G26" s="39" t="s">
        <v>15</v>
      </c>
      <c r="H26" s="86"/>
      <c r="I26" s="87"/>
      <c r="J26" s="87"/>
      <c r="K26" s="88"/>
      <c r="L26" s="89" t="s">
        <v>9</v>
      </c>
      <c r="M26" s="90"/>
    </row>
    <row r="27" spans="1:13" ht="50.1" customHeight="1" thickBot="1" x14ac:dyDescent="0.2">
      <c r="B27" s="9" t="s">
        <v>17</v>
      </c>
      <c r="G27" s="40" t="s">
        <v>16</v>
      </c>
      <c r="H27" s="91"/>
      <c r="I27" s="92"/>
      <c r="J27" s="92"/>
      <c r="K27" s="92"/>
      <c r="L27" s="92"/>
      <c r="M27" s="93"/>
    </row>
    <row r="28" spans="1:13" ht="19.5" customHeight="1" thickBot="1" x14ac:dyDescent="0.2"/>
    <row r="29" spans="1:13" s="1" customFormat="1" ht="20.25" customHeight="1" x14ac:dyDescent="0.15">
      <c r="B29" s="94" t="s">
        <v>0</v>
      </c>
      <c r="C29" s="96" t="s">
        <v>5</v>
      </c>
      <c r="D29" s="97"/>
      <c r="E29" s="98" t="s">
        <v>12</v>
      </c>
      <c r="F29" s="100" t="s">
        <v>13</v>
      </c>
      <c r="G29" s="102" t="s">
        <v>1</v>
      </c>
      <c r="H29" s="104" t="s">
        <v>41</v>
      </c>
      <c r="I29" s="84" t="s">
        <v>42</v>
      </c>
      <c r="J29" s="84" t="s">
        <v>8</v>
      </c>
      <c r="K29" s="84" t="s">
        <v>43</v>
      </c>
      <c r="L29" s="106" t="s">
        <v>2</v>
      </c>
      <c r="M29" s="108" t="s">
        <v>3</v>
      </c>
    </row>
    <row r="30" spans="1:13" s="1" customFormat="1" ht="19.5" customHeight="1" thickBot="1" x14ac:dyDescent="0.2">
      <c r="B30" s="95"/>
      <c r="C30" s="6" t="s">
        <v>7</v>
      </c>
      <c r="D30" s="12" t="s">
        <v>6</v>
      </c>
      <c r="E30" s="99"/>
      <c r="F30" s="101"/>
      <c r="G30" s="103"/>
      <c r="H30" s="105"/>
      <c r="I30" s="85"/>
      <c r="J30" s="85"/>
      <c r="K30" s="85"/>
      <c r="L30" s="107"/>
      <c r="M30" s="109"/>
    </row>
    <row r="31" spans="1:13" s="1" customFormat="1" ht="39.950000000000003" customHeight="1" x14ac:dyDescent="0.15">
      <c r="A31" s="1">
        <v>1</v>
      </c>
      <c r="B31" s="14"/>
      <c r="C31" s="17"/>
      <c r="D31" s="18"/>
      <c r="E31" s="4"/>
      <c r="F31" s="5"/>
      <c r="G31" s="22"/>
      <c r="H31" s="65">
        <v>500000</v>
      </c>
      <c r="I31" s="66"/>
      <c r="J31" s="66"/>
      <c r="K31" s="66"/>
      <c r="L31" s="23">
        <f>+SUM(H31:K31)</f>
        <v>500000</v>
      </c>
      <c r="M31" s="24">
        <f>+M20-L31</f>
        <v>844000</v>
      </c>
    </row>
    <row r="32" spans="1:13" s="1" customFormat="1" ht="39.950000000000003" customHeight="1" x14ac:dyDescent="0.15">
      <c r="A32" s="1">
        <v>2</v>
      </c>
      <c r="B32" s="15"/>
      <c r="C32" s="19"/>
      <c r="D32" s="20"/>
      <c r="E32" s="2"/>
      <c r="F32" s="3"/>
      <c r="G32" s="25"/>
      <c r="H32" s="67">
        <v>10000</v>
      </c>
      <c r="I32" s="68">
        <v>14100</v>
      </c>
      <c r="J32" s="68"/>
      <c r="K32" s="68"/>
      <c r="L32" s="23">
        <f t="shared" ref="L32:L40" si="3">+SUM(H32:K32)</f>
        <v>24100</v>
      </c>
      <c r="M32" s="24">
        <f>M31+G32-L32</f>
        <v>819900</v>
      </c>
    </row>
    <row r="33" spans="1:13" s="10" customFormat="1" ht="39.950000000000003" customHeight="1" x14ac:dyDescent="0.15">
      <c r="A33" s="10">
        <f>+A32+1</f>
        <v>3</v>
      </c>
      <c r="B33" s="16"/>
      <c r="C33" s="19"/>
      <c r="D33" s="21"/>
      <c r="E33" s="2"/>
      <c r="F33" s="3"/>
      <c r="G33" s="25"/>
      <c r="H33" s="69">
        <v>128000</v>
      </c>
      <c r="I33" s="70"/>
      <c r="J33" s="70"/>
      <c r="K33" s="70"/>
      <c r="L33" s="23">
        <f t="shared" si="3"/>
        <v>128000</v>
      </c>
      <c r="M33" s="24">
        <f t="shared" ref="M33:M40" si="4">M32+G33-L33</f>
        <v>691900</v>
      </c>
    </row>
    <row r="34" spans="1:13" s="1" customFormat="1" ht="39.950000000000003" customHeight="1" x14ac:dyDescent="0.15">
      <c r="A34" s="10">
        <f t="shared" ref="A34:A40" si="5">+A33+1</f>
        <v>4</v>
      </c>
      <c r="B34" s="15"/>
      <c r="C34" s="19"/>
      <c r="D34" s="20"/>
      <c r="E34" s="2"/>
      <c r="F34" s="3"/>
      <c r="G34" s="25"/>
      <c r="H34" s="67">
        <v>4000</v>
      </c>
      <c r="I34" s="68"/>
      <c r="J34" s="68"/>
      <c r="K34" s="68"/>
      <c r="L34" s="23">
        <f t="shared" si="3"/>
        <v>4000</v>
      </c>
      <c r="M34" s="24">
        <f t="shared" si="4"/>
        <v>687900</v>
      </c>
    </row>
    <row r="35" spans="1:13" s="1" customFormat="1" ht="39.950000000000003" customHeight="1" x14ac:dyDescent="0.15">
      <c r="A35" s="10">
        <f t="shared" si="5"/>
        <v>5</v>
      </c>
      <c r="B35" s="15"/>
      <c r="C35" s="19"/>
      <c r="D35" s="20"/>
      <c r="E35" s="2"/>
      <c r="F35" s="3"/>
      <c r="G35" s="25"/>
      <c r="H35" s="69">
        <v>102000</v>
      </c>
      <c r="I35" s="68"/>
      <c r="J35" s="68"/>
      <c r="K35" s="68"/>
      <c r="L35" s="23">
        <f t="shared" si="3"/>
        <v>102000</v>
      </c>
      <c r="M35" s="24">
        <f t="shared" si="4"/>
        <v>585900</v>
      </c>
    </row>
    <row r="36" spans="1:13" s="1" customFormat="1" ht="39.950000000000003" customHeight="1" x14ac:dyDescent="0.15">
      <c r="A36" s="10">
        <f t="shared" si="5"/>
        <v>6</v>
      </c>
      <c r="B36" s="15"/>
      <c r="C36" s="19"/>
      <c r="D36" s="20"/>
      <c r="E36" s="2"/>
      <c r="F36" s="3"/>
      <c r="G36" s="25"/>
      <c r="H36" s="67">
        <v>2000</v>
      </c>
      <c r="I36" s="68"/>
      <c r="J36" s="68"/>
      <c r="K36" s="68"/>
      <c r="L36" s="23">
        <f t="shared" si="3"/>
        <v>2000</v>
      </c>
      <c r="M36" s="24">
        <f t="shared" si="4"/>
        <v>583900</v>
      </c>
    </row>
    <row r="37" spans="1:13" s="1" customFormat="1" ht="39.950000000000003" customHeight="1" x14ac:dyDescent="0.15">
      <c r="A37" s="10">
        <f t="shared" si="5"/>
        <v>7</v>
      </c>
      <c r="B37" s="15">
        <v>42767</v>
      </c>
      <c r="C37" s="19" t="s">
        <v>41</v>
      </c>
      <c r="D37" s="20" t="s">
        <v>48</v>
      </c>
      <c r="E37" s="2" t="s">
        <v>49</v>
      </c>
      <c r="F37" s="3" t="s">
        <v>50</v>
      </c>
      <c r="G37" s="25"/>
      <c r="H37" s="67">
        <v>250000</v>
      </c>
      <c r="I37" s="68"/>
      <c r="J37" s="68"/>
      <c r="K37" s="68"/>
      <c r="L37" s="23">
        <f t="shared" si="3"/>
        <v>250000</v>
      </c>
      <c r="M37" s="24">
        <f t="shared" si="4"/>
        <v>333900</v>
      </c>
    </row>
    <row r="38" spans="1:13" s="1" customFormat="1" ht="39.950000000000003" customHeight="1" x14ac:dyDescent="0.15">
      <c r="A38" s="10">
        <f t="shared" si="5"/>
        <v>8</v>
      </c>
      <c r="B38" s="15"/>
      <c r="C38" s="19"/>
      <c r="D38" s="21"/>
      <c r="E38" s="2" t="s">
        <v>51</v>
      </c>
      <c r="F38" s="3"/>
      <c r="G38" s="25"/>
      <c r="H38" s="69">
        <v>-50000</v>
      </c>
      <c r="I38" s="68"/>
      <c r="J38" s="68"/>
      <c r="K38" s="68"/>
      <c r="L38" s="23">
        <f t="shared" si="3"/>
        <v>-50000</v>
      </c>
      <c r="M38" s="24">
        <f t="shared" si="4"/>
        <v>383900</v>
      </c>
    </row>
    <row r="39" spans="1:13" s="1" customFormat="1" ht="39.950000000000003" customHeight="1" x14ac:dyDescent="0.15">
      <c r="A39" s="10">
        <f t="shared" si="5"/>
        <v>9</v>
      </c>
      <c r="B39" s="15"/>
      <c r="C39" s="19"/>
      <c r="D39" s="20"/>
      <c r="E39" s="2"/>
      <c r="F39" s="3"/>
      <c r="G39" s="25"/>
      <c r="H39" s="67"/>
      <c r="I39" s="68">
        <v>35000</v>
      </c>
      <c r="J39" s="68"/>
      <c r="K39" s="68"/>
      <c r="L39" s="23">
        <f t="shared" si="3"/>
        <v>35000</v>
      </c>
      <c r="M39" s="24">
        <f t="shared" si="4"/>
        <v>348900</v>
      </c>
    </row>
    <row r="40" spans="1:13" s="1" customFormat="1" ht="39.950000000000003" customHeight="1" thickBot="1" x14ac:dyDescent="0.2">
      <c r="A40" s="10">
        <f t="shared" si="5"/>
        <v>10</v>
      </c>
      <c r="B40" s="29"/>
      <c r="C40" s="30"/>
      <c r="D40" s="31"/>
      <c r="E40" s="7"/>
      <c r="F40" s="32"/>
      <c r="G40" s="33"/>
      <c r="H40" s="71"/>
      <c r="I40" s="72"/>
      <c r="J40" s="72">
        <v>50000</v>
      </c>
      <c r="K40" s="72"/>
      <c r="L40" s="23">
        <f t="shared" si="3"/>
        <v>50000</v>
      </c>
      <c r="M40" s="24">
        <f t="shared" si="4"/>
        <v>298900</v>
      </c>
    </row>
    <row r="41" spans="1:13" s="1" customFormat="1" ht="30" customHeight="1" thickBot="1" x14ac:dyDescent="0.2">
      <c r="B41" s="8" t="s">
        <v>14</v>
      </c>
      <c r="C41" s="41"/>
      <c r="D41" s="42"/>
      <c r="E41" s="41"/>
      <c r="F41" s="43"/>
      <c r="G41" s="26">
        <f>SUM(G31:G40)</f>
        <v>0</v>
      </c>
      <c r="H41" s="34">
        <f>SUM(H31:H40)</f>
        <v>946000</v>
      </c>
      <c r="I41" s="35">
        <f>SUM(I31:I40)</f>
        <v>49100</v>
      </c>
      <c r="J41" s="35">
        <f>SUM(J31:J40)</f>
        <v>50000</v>
      </c>
      <c r="K41" s="35">
        <f>SUM(K31:K40)</f>
        <v>0</v>
      </c>
      <c r="L41" s="27">
        <f>+SUM(L31:L40)</f>
        <v>1045100</v>
      </c>
      <c r="M41" s="28">
        <f>+M40</f>
        <v>298900</v>
      </c>
    </row>
    <row r="42" spans="1:13" ht="27.75" customHeight="1" thickBot="1" x14ac:dyDescent="0.2">
      <c r="B42" s="75" t="s">
        <v>19</v>
      </c>
      <c r="C42" s="76"/>
      <c r="D42" s="77"/>
      <c r="E42" s="76"/>
      <c r="F42" s="78"/>
      <c r="G42" s="79">
        <f t="shared" ref="G42:L42" si="6">+G41+G20</f>
        <v>2000000</v>
      </c>
      <c r="H42" s="80">
        <f t="shared" si="6"/>
        <v>1400000</v>
      </c>
      <c r="I42" s="81">
        <f t="shared" si="6"/>
        <v>151100</v>
      </c>
      <c r="J42" s="81">
        <f t="shared" si="6"/>
        <v>50000</v>
      </c>
      <c r="K42" s="81">
        <f t="shared" si="6"/>
        <v>100000</v>
      </c>
      <c r="L42" s="82">
        <f t="shared" si="6"/>
        <v>1701100</v>
      </c>
      <c r="M42" s="83">
        <f>+G42-L42</f>
        <v>298900</v>
      </c>
    </row>
    <row r="44" spans="1:13" ht="43.5" customHeight="1" x14ac:dyDescent="0.15">
      <c r="B44" s="36" t="s">
        <v>20</v>
      </c>
    </row>
    <row r="45" spans="1:13" ht="24" x14ac:dyDescent="0.15">
      <c r="B45" s="110" t="s">
        <v>11</v>
      </c>
      <c r="C45" s="110"/>
      <c r="D45" s="110"/>
      <c r="E45" s="110"/>
      <c r="F45" s="110"/>
      <c r="G45" s="110"/>
      <c r="H45" s="110"/>
      <c r="I45" s="110"/>
      <c r="J45" s="110"/>
      <c r="K45" s="110"/>
      <c r="L45" s="110"/>
      <c r="M45" s="110"/>
    </row>
    <row r="46" spans="1:13" ht="24" customHeight="1" thickBot="1" x14ac:dyDescent="0.2"/>
    <row r="47" spans="1:13" ht="24" customHeight="1" x14ac:dyDescent="0.15">
      <c r="G47" s="38" t="s">
        <v>4</v>
      </c>
      <c r="H47" s="111"/>
      <c r="I47" s="112"/>
      <c r="J47" s="112"/>
      <c r="K47" s="112"/>
      <c r="L47" s="112"/>
      <c r="M47" s="113"/>
    </row>
    <row r="48" spans="1:13" ht="50.1" customHeight="1" x14ac:dyDescent="0.15">
      <c r="B48" s="13"/>
      <c r="C48" s="13"/>
      <c r="D48" s="13"/>
      <c r="E48" s="13"/>
      <c r="F48" s="37"/>
      <c r="G48" s="39" t="s">
        <v>15</v>
      </c>
      <c r="H48" s="86"/>
      <c r="I48" s="87"/>
      <c r="J48" s="87"/>
      <c r="K48" s="88"/>
      <c r="L48" s="89" t="s">
        <v>9</v>
      </c>
      <c r="M48" s="90"/>
    </row>
    <row r="49" spans="1:15" ht="19.5" customHeight="1" thickBot="1" x14ac:dyDescent="0.2">
      <c r="B49" s="9" t="s">
        <v>18</v>
      </c>
      <c r="G49" s="40" t="s">
        <v>16</v>
      </c>
      <c r="H49" s="91"/>
      <c r="I49" s="92"/>
      <c r="J49" s="92"/>
      <c r="K49" s="92"/>
      <c r="L49" s="92"/>
      <c r="M49" s="93"/>
    </row>
    <row r="50" spans="1:15" s="1" customFormat="1" ht="20.25" customHeight="1" thickBot="1" x14ac:dyDescent="0.2">
      <c r="A50"/>
      <c r="B50"/>
      <c r="C50"/>
      <c r="D50" s="11"/>
      <c r="E50"/>
      <c r="F50"/>
      <c r="G50"/>
      <c r="H50"/>
      <c r="I50"/>
      <c r="J50"/>
      <c r="K50"/>
      <c r="L50"/>
      <c r="M50"/>
      <c r="N50"/>
      <c r="O50"/>
    </row>
    <row r="51" spans="1:15" s="1" customFormat="1" ht="19.5" customHeight="1" x14ac:dyDescent="0.15">
      <c r="B51" s="94" t="s">
        <v>0</v>
      </c>
      <c r="C51" s="96" t="s">
        <v>5</v>
      </c>
      <c r="D51" s="97"/>
      <c r="E51" s="98" t="s">
        <v>12</v>
      </c>
      <c r="F51" s="100" t="s">
        <v>13</v>
      </c>
      <c r="G51" s="102" t="s">
        <v>1</v>
      </c>
      <c r="H51" s="104" t="s">
        <v>41</v>
      </c>
      <c r="I51" s="84" t="s">
        <v>42</v>
      </c>
      <c r="J51" s="84" t="s">
        <v>8</v>
      </c>
      <c r="K51" s="84" t="s">
        <v>43</v>
      </c>
      <c r="L51" s="106" t="s">
        <v>2</v>
      </c>
      <c r="M51" s="108" t="s">
        <v>3</v>
      </c>
    </row>
    <row r="52" spans="1:15" s="1" customFormat="1" ht="39.950000000000003" customHeight="1" thickBot="1" x14ac:dyDescent="0.2">
      <c r="B52" s="95"/>
      <c r="C52" s="6" t="s">
        <v>7</v>
      </c>
      <c r="D52" s="12" t="s">
        <v>6</v>
      </c>
      <c r="E52" s="99"/>
      <c r="F52" s="101"/>
      <c r="G52" s="103"/>
      <c r="H52" s="105"/>
      <c r="I52" s="85"/>
      <c r="J52" s="85"/>
      <c r="K52" s="85"/>
      <c r="L52" s="107"/>
      <c r="M52" s="109"/>
    </row>
    <row r="53" spans="1:15" s="1" customFormat="1" ht="39.950000000000003" customHeight="1" x14ac:dyDescent="0.15">
      <c r="A53" s="1">
        <v>1</v>
      </c>
      <c r="B53" s="14"/>
      <c r="C53" s="17"/>
      <c r="D53" s="18"/>
      <c r="E53" s="4"/>
      <c r="F53" s="5"/>
      <c r="G53" s="22"/>
      <c r="H53" s="65"/>
      <c r="I53" s="66"/>
      <c r="J53" s="66">
        <v>70000</v>
      </c>
      <c r="K53" s="66"/>
      <c r="L53" s="23">
        <f>+SUM(H53:K53)</f>
        <v>70000</v>
      </c>
      <c r="M53" s="24">
        <f>+M40-L53</f>
        <v>228900</v>
      </c>
    </row>
    <row r="54" spans="1:15" s="10" customFormat="1" ht="39.950000000000003" customHeight="1" x14ac:dyDescent="0.15">
      <c r="A54" s="1">
        <v>2</v>
      </c>
      <c r="B54" s="15"/>
      <c r="C54" s="19"/>
      <c r="D54" s="20"/>
      <c r="E54" s="2"/>
      <c r="F54" s="3"/>
      <c r="G54" s="25"/>
      <c r="H54" s="67"/>
      <c r="I54" s="68"/>
      <c r="J54" s="68">
        <v>10000</v>
      </c>
      <c r="K54" s="68"/>
      <c r="L54" s="23">
        <f t="shared" ref="L54:L62" si="7">+SUM(H54:K54)</f>
        <v>10000</v>
      </c>
      <c r="M54" s="24">
        <f t="shared" ref="M54:M62" si="8">M53+G54-L54</f>
        <v>218900</v>
      </c>
      <c r="N54" s="1"/>
      <c r="O54" s="1"/>
    </row>
    <row r="55" spans="1:15" s="1" customFormat="1" ht="39.950000000000003" customHeight="1" x14ac:dyDescent="0.15">
      <c r="A55" s="10">
        <f>+A54+1</f>
        <v>3</v>
      </c>
      <c r="B55" s="16"/>
      <c r="C55" s="19"/>
      <c r="D55" s="21"/>
      <c r="E55" s="2"/>
      <c r="F55" s="3"/>
      <c r="G55" s="25"/>
      <c r="H55" s="69"/>
      <c r="I55" s="70"/>
      <c r="J55" s="70"/>
      <c r="K55" s="70">
        <v>218900</v>
      </c>
      <c r="L55" s="23">
        <f t="shared" si="7"/>
        <v>218900</v>
      </c>
      <c r="M55" s="24">
        <f t="shared" si="8"/>
        <v>0</v>
      </c>
      <c r="N55" s="10"/>
      <c r="O55" s="10"/>
    </row>
    <row r="56" spans="1:15" s="1" customFormat="1" ht="24.95" customHeight="1" x14ac:dyDescent="0.15">
      <c r="A56" s="10">
        <f t="shared" ref="A56:A62" si="9">+A55+1</f>
        <v>4</v>
      </c>
      <c r="B56" s="15"/>
      <c r="C56" s="19"/>
      <c r="D56" s="20"/>
      <c r="E56" s="2"/>
      <c r="F56" s="3"/>
      <c r="G56" s="25"/>
      <c r="H56" s="67"/>
      <c r="I56" s="68"/>
      <c r="J56" s="68"/>
      <c r="K56" s="68"/>
      <c r="L56" s="23">
        <f t="shared" si="7"/>
        <v>0</v>
      </c>
      <c r="M56" s="24">
        <f t="shared" si="8"/>
        <v>0</v>
      </c>
    </row>
    <row r="57" spans="1:15" s="1" customFormat="1" ht="24.95" customHeight="1" x14ac:dyDescent="0.15">
      <c r="A57" s="10">
        <f t="shared" si="9"/>
        <v>5</v>
      </c>
      <c r="B57" s="15"/>
      <c r="C57" s="19"/>
      <c r="D57" s="20"/>
      <c r="E57" s="2"/>
      <c r="F57" s="3"/>
      <c r="G57" s="25"/>
      <c r="H57" s="69"/>
      <c r="I57" s="68"/>
      <c r="J57" s="68"/>
      <c r="K57" s="68"/>
      <c r="L57" s="23">
        <f t="shared" si="7"/>
        <v>0</v>
      </c>
      <c r="M57" s="24">
        <f t="shared" si="8"/>
        <v>0</v>
      </c>
    </row>
    <row r="58" spans="1:15" s="1" customFormat="1" ht="24.95" customHeight="1" x14ac:dyDescent="0.15">
      <c r="A58" s="10">
        <f t="shared" si="9"/>
        <v>6</v>
      </c>
      <c r="B58" s="15"/>
      <c r="C58" s="19"/>
      <c r="D58" s="20"/>
      <c r="E58" s="2"/>
      <c r="F58" s="3"/>
      <c r="G58" s="25"/>
      <c r="H58" s="67"/>
      <c r="I58" s="68"/>
      <c r="J58" s="68"/>
      <c r="K58" s="68"/>
      <c r="L58" s="23">
        <f t="shared" si="7"/>
        <v>0</v>
      </c>
      <c r="M58" s="24">
        <f t="shared" si="8"/>
        <v>0</v>
      </c>
    </row>
    <row r="59" spans="1:15" s="1" customFormat="1" ht="24.95" customHeight="1" x14ac:dyDescent="0.15">
      <c r="A59" s="10">
        <f t="shared" si="9"/>
        <v>7</v>
      </c>
      <c r="B59" s="15"/>
      <c r="C59" s="19"/>
      <c r="D59" s="20"/>
      <c r="E59" s="2"/>
      <c r="F59" s="3"/>
      <c r="G59" s="25"/>
      <c r="H59" s="67"/>
      <c r="I59" s="68"/>
      <c r="J59" s="68"/>
      <c r="K59" s="68"/>
      <c r="L59" s="23">
        <f t="shared" si="7"/>
        <v>0</v>
      </c>
      <c r="M59" s="24">
        <f t="shared" si="8"/>
        <v>0</v>
      </c>
    </row>
    <row r="60" spans="1:15" s="1" customFormat="1" ht="24.95" customHeight="1" x14ac:dyDescent="0.15">
      <c r="A60" s="10">
        <f t="shared" si="9"/>
        <v>8</v>
      </c>
      <c r="B60" s="15"/>
      <c r="C60" s="19"/>
      <c r="D60" s="21"/>
      <c r="E60" s="2"/>
      <c r="F60" s="3"/>
      <c r="G60" s="25"/>
      <c r="H60" s="69"/>
      <c r="I60" s="68"/>
      <c r="J60" s="68"/>
      <c r="K60" s="68"/>
      <c r="L60" s="23">
        <f t="shared" si="7"/>
        <v>0</v>
      </c>
      <c r="M60" s="24">
        <f t="shared" si="8"/>
        <v>0</v>
      </c>
    </row>
    <row r="61" spans="1:15" s="1" customFormat="1" ht="24.95" customHeight="1" x14ac:dyDescent="0.15">
      <c r="A61" s="10">
        <f t="shared" si="9"/>
        <v>9</v>
      </c>
      <c r="B61" s="15"/>
      <c r="C61" s="19"/>
      <c r="D61" s="20" t="s">
        <v>45</v>
      </c>
      <c r="E61" s="2"/>
      <c r="F61" s="3"/>
      <c r="G61" s="25"/>
      <c r="H61" s="67"/>
      <c r="I61" s="68"/>
      <c r="J61" s="68"/>
      <c r="K61" s="68"/>
      <c r="L61" s="23">
        <f t="shared" si="7"/>
        <v>0</v>
      </c>
      <c r="M61" s="24">
        <f t="shared" si="8"/>
        <v>0</v>
      </c>
    </row>
    <row r="62" spans="1:15" s="1" customFormat="1" ht="24.95" customHeight="1" thickBot="1" x14ac:dyDescent="0.2">
      <c r="A62" s="10">
        <f t="shared" si="9"/>
        <v>10</v>
      </c>
      <c r="B62" s="29"/>
      <c r="C62" s="30"/>
      <c r="D62" s="31"/>
      <c r="E62" s="7"/>
      <c r="F62" s="32"/>
      <c r="G62" s="33"/>
      <c r="H62" s="71"/>
      <c r="I62" s="72"/>
      <c r="J62" s="72"/>
      <c r="K62" s="72"/>
      <c r="L62" s="23">
        <f t="shared" si="7"/>
        <v>0</v>
      </c>
      <c r="M62" s="24">
        <f t="shared" si="8"/>
        <v>0</v>
      </c>
    </row>
    <row r="63" spans="1:15" s="1" customFormat="1" ht="30" customHeight="1" thickBot="1" x14ac:dyDescent="0.2">
      <c r="B63" s="8" t="s">
        <v>14</v>
      </c>
      <c r="C63" s="41"/>
      <c r="D63" s="42"/>
      <c r="E63" s="41"/>
      <c r="F63" s="43"/>
      <c r="G63" s="26">
        <f>SUM(G53:G62)</f>
        <v>0</v>
      </c>
      <c r="H63" s="34">
        <f>SUM(H53:H62)</f>
        <v>0</v>
      </c>
      <c r="I63" s="35">
        <f>SUM(I53:I62)</f>
        <v>0</v>
      </c>
      <c r="J63" s="35">
        <f>SUM(J53:J62)</f>
        <v>80000</v>
      </c>
      <c r="K63" s="35">
        <f>SUM(K53:K62)</f>
        <v>218900</v>
      </c>
      <c r="L63" s="27">
        <f>+SUM(L53:L62)</f>
        <v>298900</v>
      </c>
      <c r="M63" s="28">
        <f>+M62</f>
        <v>0</v>
      </c>
    </row>
    <row r="64" spans="1:15" ht="24" customHeight="1" thickBot="1" x14ac:dyDescent="0.2">
      <c r="A64" s="1"/>
      <c r="B64" s="8" t="s">
        <v>47</v>
      </c>
      <c r="C64" s="41"/>
      <c r="D64" s="42"/>
      <c r="E64" s="41"/>
      <c r="F64" s="43"/>
      <c r="G64" s="26">
        <f t="shared" ref="G64:L64" si="10">+G20+G41+G63</f>
        <v>2000000</v>
      </c>
      <c r="H64" s="34">
        <f t="shared" si="10"/>
        <v>1400000</v>
      </c>
      <c r="I64" s="35">
        <f t="shared" si="10"/>
        <v>151100</v>
      </c>
      <c r="J64" s="35">
        <f t="shared" si="10"/>
        <v>130000</v>
      </c>
      <c r="K64" s="35">
        <f t="shared" si="10"/>
        <v>318900</v>
      </c>
      <c r="L64" s="27">
        <f t="shared" si="10"/>
        <v>2000000</v>
      </c>
      <c r="M64" s="28">
        <f>+G64-L64</f>
        <v>0</v>
      </c>
      <c r="N64" s="1"/>
      <c r="O64" s="1"/>
    </row>
    <row r="66" spans="5:12" ht="14.25" x14ac:dyDescent="0.15">
      <c r="I66" s="1" t="s">
        <v>22</v>
      </c>
      <c r="J66" s="74" t="s">
        <v>38</v>
      </c>
    </row>
    <row r="67" spans="5:12" ht="14.25" x14ac:dyDescent="0.15">
      <c r="E67" s="1" t="s">
        <v>21</v>
      </c>
      <c r="G67" s="1" t="s">
        <v>40</v>
      </c>
      <c r="I67" s="1" t="s">
        <v>23</v>
      </c>
      <c r="J67" s="74" t="s">
        <v>39</v>
      </c>
    </row>
    <row r="68" spans="5:12" x14ac:dyDescent="0.15">
      <c r="J68" s="74" t="s">
        <v>31</v>
      </c>
      <c r="L68" s="45" t="s">
        <v>24</v>
      </c>
    </row>
    <row r="69" spans="5:12" x14ac:dyDescent="0.15">
      <c r="I69" s="44"/>
      <c r="J69" s="44"/>
      <c r="K69" s="44"/>
      <c r="L69" s="44"/>
    </row>
  </sheetData>
  <mergeCells count="48">
    <mergeCell ref="B2:M2"/>
    <mergeCell ref="H4:M4"/>
    <mergeCell ref="H5:K5"/>
    <mergeCell ref="H6:M6"/>
    <mergeCell ref="B23:M23"/>
    <mergeCell ref="L5:M5"/>
    <mergeCell ref="L8:L9"/>
    <mergeCell ref="H47:M47"/>
    <mergeCell ref="H27:M27"/>
    <mergeCell ref="B29:B30"/>
    <mergeCell ref="C29:D29"/>
    <mergeCell ref="E29:E30"/>
    <mergeCell ref="F29:F30"/>
    <mergeCell ref="G29:G30"/>
    <mergeCell ref="H29:H30"/>
    <mergeCell ref="I29:I30"/>
    <mergeCell ref="J29:J30"/>
    <mergeCell ref="K29:K30"/>
    <mergeCell ref="L29:L30"/>
    <mergeCell ref="M8:M9"/>
    <mergeCell ref="B8:B9"/>
    <mergeCell ref="M29:M30"/>
    <mergeCell ref="B45:M45"/>
    <mergeCell ref="G8:G9"/>
    <mergeCell ref="I8:I9"/>
    <mergeCell ref="E8:E9"/>
    <mergeCell ref="H26:K26"/>
    <mergeCell ref="L26:M26"/>
    <mergeCell ref="C8:D8"/>
    <mergeCell ref="F8:F9"/>
    <mergeCell ref="J8:J9"/>
    <mergeCell ref="H8:H9"/>
    <mergeCell ref="K8:K9"/>
    <mergeCell ref="H25:M25"/>
    <mergeCell ref="B51:B52"/>
    <mergeCell ref="C51:D51"/>
    <mergeCell ref="E51:E52"/>
    <mergeCell ref="F51:F52"/>
    <mergeCell ref="G51:G52"/>
    <mergeCell ref="J51:J52"/>
    <mergeCell ref="K51:K52"/>
    <mergeCell ref="H48:K48"/>
    <mergeCell ref="L48:M48"/>
    <mergeCell ref="H49:M49"/>
    <mergeCell ref="H51:H52"/>
    <mergeCell ref="I51:I52"/>
    <mergeCell ref="L51:L52"/>
    <mergeCell ref="M51:M52"/>
  </mergeCells>
  <phoneticPr fontId="2"/>
  <dataValidations disablePrompts="1" count="3">
    <dataValidation type="list" allowBlank="1" showDropDown="1" showInputMessage="1" showErrorMessage="1" sqref="C9 C30 C52">
      <formula1>"＝りすと"</formula1>
    </dataValidation>
    <dataValidation type="list" allowBlank="1" showInputMessage="1" showErrorMessage="1" sqref="C11:C19 C54:C62 C32:C36 C38:C40">
      <formula1>費目リスト</formula1>
    </dataValidation>
    <dataValidation type="list" allowBlank="1" showInputMessage="1" showErrorMessage="1" sqref="C37">
      <formula1>費目</formula1>
    </dataValidation>
  </dataValidations>
  <pageMargins left="0.23622047244094491" right="0.23622047244094491" top="0.35433070866141736" bottom="0.19685039370078741" header="0" footer="0.11811023622047245"/>
  <pageSetup paperSize="9" scale="76" fitToHeight="0" orientation="landscape" r:id="rId1"/>
  <headerFooter alignWithMargins="0"/>
  <rowBreaks count="2" manualBreakCount="2">
    <brk id="21" max="16383" man="1"/>
    <brk id="43"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様式１３　収支簿</vt:lpstr>
      <vt:lpstr>Sheet1</vt:lpstr>
      <vt:lpstr>費目</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規定</dc:creator>
  <cp:lastModifiedBy>yada</cp:lastModifiedBy>
  <cp:lastPrinted>2016-11-11T00:36:22Z</cp:lastPrinted>
  <dcterms:created xsi:type="dcterms:W3CDTF">2005-06-28T02:41:42Z</dcterms:created>
  <dcterms:modified xsi:type="dcterms:W3CDTF">2016-11-11T00:37:00Z</dcterms:modified>
</cp:coreProperties>
</file>